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6-3-22" sheetId="1" r:id="rId1"/>
    <sheet name="06_11_21" sheetId="2" r:id="rId2"/>
  </sheets>
  <definedNames/>
  <calcPr fullCalcOnLoad="1" iterate="1" iterateCount="100" iterateDelta="0.001"/>
</workbook>
</file>

<file path=xl/sharedStrings.xml><?xml version="1.0" encoding="utf-8"?>
<sst xmlns="http://schemas.openxmlformats.org/spreadsheetml/2006/main" count="81" uniqueCount="44">
  <si>
    <t xml:space="preserve">Total Set Aside Funding Level: </t>
  </si>
  <si>
    <t>TDHCA Application #</t>
  </si>
  <si>
    <t>Property City</t>
  </si>
  <si>
    <t>Property County</t>
  </si>
  <si>
    <t>Region</t>
  </si>
  <si>
    <t xml:space="preserve">Housing Activity ¹ </t>
  </si>
  <si>
    <t>Target Population</t>
  </si>
  <si>
    <t>Total Units</t>
  </si>
  <si>
    <t>Date Received ³</t>
  </si>
  <si>
    <t>Comments</t>
  </si>
  <si>
    <t>TCAP RF</t>
  </si>
  <si>
    <t>NC</t>
  </si>
  <si>
    <t>1 = Housing Activity: New Construction=NC, Rehabilitation=R, ADR = Adaptive Reuse, Recon = Reconstruction</t>
  </si>
  <si>
    <t>Predevelopment</t>
  </si>
  <si>
    <t>Total Amount Requested</t>
  </si>
  <si>
    <t xml:space="preserve">Total Amount Awarded </t>
  </si>
  <si>
    <t>Priority Requested ²</t>
  </si>
  <si>
    <t>Rockport</t>
  </si>
  <si>
    <t>Aransas</t>
  </si>
  <si>
    <t>Multifamily Predevelopment Request/Award</t>
  </si>
  <si>
    <t>N/A</t>
  </si>
  <si>
    <t>2= Request for Priority Consideration received with Application: DR=Disaster Recovery Priority, CHDO=Community Housing Development Organization, N/A=No Priority Consideration Requested</t>
  </si>
  <si>
    <t>Nonprofit Applicant</t>
  </si>
  <si>
    <t>3 =  Date Received Priority: All Applications under the Multifamily 2019 Special Purpose NOFA: Predevelopment will be prioritized based on the business day of receipt until 5:00 pm, Austin local time on November 26, 2019 (unless closed earlier by Board action). Applications received by April 30, 2019 that qualify for Disaster Recovery Priority or CHDO Priority will take priority over Applications that do not quality for Priority Consideration, as provided in the 2019-2 Special Purpose NOFA.</t>
  </si>
  <si>
    <r>
      <t xml:space="preserve">Per Multifamily 20121-2 Special Purpose Notice of Funding Availability:Predevelopment published in the </t>
    </r>
    <r>
      <rPr>
        <b/>
        <i/>
        <sz val="10"/>
        <color indexed="8"/>
        <rFont val="Calibri"/>
        <family val="2"/>
      </rPr>
      <t>Texas Register</t>
    </r>
    <r>
      <rPr>
        <b/>
        <sz val="10"/>
        <color indexed="8"/>
        <rFont val="Calibri"/>
        <family val="2"/>
      </rPr>
      <t xml:space="preserve"> on 03/19/2021</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</si>
  <si>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</si>
  <si>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2021-1 NOFA. </t>
  </si>
  <si>
    <t>Noah Arc Community Development Corp</t>
  </si>
  <si>
    <t>Total Amount Remaining Under 2021-2 Special Purpose NOFA: Predevelopment  (TCAP RF)</t>
  </si>
  <si>
    <t>Support Housing</t>
  </si>
  <si>
    <t xml:space="preserve">2021-2 Multifamily Predevelopment - Application Log - June 11, 2021 </t>
  </si>
  <si>
    <t>Pending Review</t>
  </si>
  <si>
    <t>The SAFE Alliance</t>
  </si>
  <si>
    <t>EFEC Community Development</t>
  </si>
  <si>
    <t>Austin</t>
  </si>
  <si>
    <t>Killeen</t>
  </si>
  <si>
    <t>Travis</t>
  </si>
  <si>
    <t>Bell</t>
  </si>
  <si>
    <t>Acq/New Construction</t>
  </si>
  <si>
    <t>Supportive Housing</t>
  </si>
  <si>
    <t>Elderly Supportive</t>
  </si>
  <si>
    <t>Awarded</t>
  </si>
  <si>
    <t>2021-2 Multifamily Predevelopment - Application Log - June 3, 2022</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</si>
  <si>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NOFA Application Log is presented for informational use only, and does not represent a conclusion or judgment by TDHCA, its staff or Board. Applicants that identify an error in the log should contact the department at mfdl@tdhca.state.tx.us as soon as possible. Identification of an error early does not guarantee that the error can be addressed administratively.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</si>
</sst>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mmm\-yyyy"/>
    <numFmt numFmtId="169" formatCode="m/d/yy;@"/>
  </numFmts>
  <fonts count="53">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12"/>
      <color indexed="8"/>
      <name val="Calibri"/>
      <family val="2"/>
    </font>
    <font>
      <sz val="10"/>
      <color indexed="8"/>
      <name val="Calibri"/>
      <family val="2"/>
    </font>
    <font>
      <sz val="9"/>
      <color indexed="8"/>
      <name val="Calibri"/>
      <family val="2"/>
    </font>
    <font>
      <sz val="8"/>
      <color indexed="8"/>
      <name val="Calibri"/>
      <family val="2"/>
    </font>
    <font>
      <b/>
      <sz val="12"/>
      <color indexed="8"/>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12"/>
      <color theme="1"/>
      <name val="Calibri"/>
      <family val="2"/>
    </font>
    <font>
      <sz val="9"/>
      <color theme="1"/>
      <name val="Calibri"/>
      <family val="2"/>
    </font>
    <font>
      <sz val="8"/>
      <color theme="1"/>
      <name val="Calibri"/>
      <family val="2"/>
    </font>
    <font>
      <sz val="10"/>
      <color theme="1"/>
      <name val="Calibri"/>
      <family val="2"/>
    </font>
    <font>
      <b/>
      <sz val="12"/>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right/>
      <top style="medium"/>
      <bottom style="medium"/>
    </border>
    <border>
      <left/>
      <right style="thin"/>
      <top style="medium"/>
      <bottom style="medium"/>
    </border>
    <border>
      <left/>
      <right/>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Font="1" applyAlignment="1">
      <alignment/>
    </xf>
    <xf numFmtId="0" fontId="45" fillId="0" borderId="0" xfId="0" applyFont="1" applyAlignment="1">
      <alignment/>
    </xf>
    <xf numFmtId="0" fontId="46" fillId="33" borderId="0" xfId="0" applyFont="1" applyFill="1" applyBorder="1" applyAlignment="1">
      <alignment horizontal="left" vertical="center" wrapText="1"/>
    </xf>
    <xf numFmtId="0" fontId="0" fillId="0" borderId="0" xfId="0" applyFont="1" applyAlignment="1">
      <alignment horizontal="left" vertical="center" wrapText="1"/>
    </xf>
    <xf numFmtId="164" fontId="0" fillId="0" borderId="0" xfId="0" applyNumberFormat="1" applyFont="1" applyFill="1" applyBorder="1" applyAlignment="1">
      <alignment/>
    </xf>
    <xf numFmtId="0" fontId="47" fillId="0" borderId="0" xfId="0" applyFont="1" applyBorder="1" applyAlignment="1">
      <alignment horizontal="left"/>
    </xf>
    <xf numFmtId="0" fontId="0" fillId="0" borderId="0" xfId="0" applyFont="1" applyAlignment="1">
      <alignment wrapText="1"/>
    </xf>
    <xf numFmtId="0" fontId="24" fillId="34" borderId="10" xfId="55" applyFont="1" applyFill="1" applyBorder="1" applyAlignment="1">
      <alignment horizontal="center" wrapText="1"/>
      <protection/>
    </xf>
    <xf numFmtId="165" fontId="43" fillId="33" borderId="11" xfId="44" applyNumberFormat="1" applyFont="1" applyFill="1" applyBorder="1" applyAlignment="1">
      <alignment vertical="top" wrapText="1"/>
    </xf>
    <xf numFmtId="0" fontId="43" fillId="0" borderId="11" xfId="0" applyFont="1" applyFill="1" applyBorder="1" applyAlignment="1">
      <alignment horizontal="center" vertical="top" wrapText="1"/>
    </xf>
    <xf numFmtId="165" fontId="43" fillId="33" borderId="12" xfId="44" applyNumberFormat="1" applyFont="1" applyFill="1" applyBorder="1" applyAlignment="1">
      <alignment vertical="top" wrapText="1"/>
    </xf>
    <xf numFmtId="0" fontId="0" fillId="0" borderId="0" xfId="0" applyFont="1" applyAlignment="1">
      <alignment/>
    </xf>
    <xf numFmtId="165" fontId="0" fillId="0" borderId="0" xfId="0" applyNumberFormat="1" applyFont="1" applyAlignment="1">
      <alignment/>
    </xf>
    <xf numFmtId="42" fontId="0" fillId="33" borderId="10" xfId="44" applyNumberFormat="1" applyFont="1" applyFill="1" applyBorder="1" applyAlignment="1">
      <alignment/>
    </xf>
    <xf numFmtId="0" fontId="43" fillId="0" borderId="11" xfId="0" applyFont="1" applyFill="1" applyBorder="1" applyAlignment="1">
      <alignment horizontal="center" wrapText="1"/>
    </xf>
    <xf numFmtId="9" fontId="0" fillId="33" borderId="10" xfId="0" applyNumberFormat="1" applyFont="1" applyFill="1" applyBorder="1" applyAlignment="1">
      <alignment horizontal="center" vertical="center"/>
    </xf>
    <xf numFmtId="0" fontId="0" fillId="33" borderId="10" xfId="44" applyNumberFormat="1" applyFont="1" applyFill="1" applyBorder="1" applyAlignment="1">
      <alignment horizontal="center"/>
    </xf>
    <xf numFmtId="0" fontId="0" fillId="33" borderId="10" xfId="0" applyFont="1" applyFill="1" applyBorder="1" applyAlignment="1">
      <alignment horizontal="center" vertical="center"/>
    </xf>
    <xf numFmtId="0" fontId="48" fillId="33" borderId="0" xfId="0" applyFont="1" applyFill="1" applyBorder="1" applyAlignment="1">
      <alignment horizontal="left" vertical="center" wrapText="1"/>
    </xf>
    <xf numFmtId="0" fontId="0" fillId="0" borderId="0" xfId="0" applyFont="1" applyFill="1" applyBorder="1" applyAlignment="1">
      <alignment horizontal="center"/>
    </xf>
    <xf numFmtId="0" fontId="49" fillId="33" borderId="0" xfId="0" applyFont="1" applyFill="1" applyBorder="1" applyAlignment="1">
      <alignment horizontal="left" wrapText="1"/>
    </xf>
    <xf numFmtId="0" fontId="0" fillId="33" borderId="10" xfId="0" applyFont="1" applyFill="1" applyBorder="1" applyAlignment="1">
      <alignment horizontal="center"/>
    </xf>
    <xf numFmtId="169" fontId="24" fillId="34" borderId="10" xfId="55" applyNumberFormat="1" applyFont="1" applyFill="1" applyBorder="1" applyAlignment="1">
      <alignment horizontal="center" wrapText="1"/>
      <protection/>
    </xf>
    <xf numFmtId="169" fontId="0" fillId="33" borderId="10" xfId="0" applyNumberFormat="1" applyFont="1" applyFill="1" applyBorder="1" applyAlignment="1">
      <alignment/>
    </xf>
    <xf numFmtId="0" fontId="0" fillId="0" borderId="0" xfId="0" applyFont="1" applyFill="1" applyBorder="1" applyAlignment="1">
      <alignment horizontal="center"/>
    </xf>
    <xf numFmtId="0" fontId="48" fillId="33" borderId="0" xfId="0" applyFont="1" applyFill="1" applyBorder="1" applyAlignment="1">
      <alignment horizontal="left" vertical="center" wrapText="1"/>
    </xf>
    <xf numFmtId="0" fontId="49" fillId="33" borderId="0" xfId="0" applyFont="1" applyFill="1" applyBorder="1" applyAlignment="1">
      <alignment horizontal="left" wrapText="1"/>
    </xf>
    <xf numFmtId="0" fontId="43" fillId="35" borderId="13" xfId="0" applyFont="1" applyFill="1" applyBorder="1" applyAlignment="1">
      <alignment horizontal="center" vertical="top" wrapText="1"/>
    </xf>
    <xf numFmtId="0" fontId="0" fillId="35" borderId="14" xfId="0" applyFont="1" applyFill="1" applyBorder="1" applyAlignment="1">
      <alignment/>
    </xf>
    <xf numFmtId="0" fontId="0" fillId="35" borderId="15" xfId="0" applyFont="1" applyFill="1" applyBorder="1" applyAlignment="1">
      <alignment/>
    </xf>
    <xf numFmtId="0" fontId="50" fillId="35" borderId="16" xfId="0" applyFont="1" applyFill="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33" borderId="10" xfId="0" applyFont="1" applyFill="1" applyBorder="1" applyAlignment="1">
      <alignment horizontal="center" wrapText="1"/>
    </xf>
    <xf numFmtId="0" fontId="0" fillId="33" borderId="10" xfId="0" applyFont="1" applyFill="1" applyBorder="1" applyAlignment="1">
      <alignment/>
    </xf>
    <xf numFmtId="0" fontId="49" fillId="33" borderId="0" xfId="0" applyFont="1" applyFill="1" applyBorder="1" applyAlignment="1">
      <alignment horizontal="left" wrapText="1"/>
    </xf>
    <xf numFmtId="0" fontId="28" fillId="33" borderId="0" xfId="0" applyFont="1" applyFill="1" applyBorder="1" applyAlignment="1">
      <alignment horizontal="left" wrapText="1"/>
    </xf>
    <xf numFmtId="0" fontId="43" fillId="33" borderId="19" xfId="0" applyFont="1" applyFill="1" applyBorder="1" applyAlignment="1">
      <alignment horizontal="center" vertical="top" wrapText="1"/>
    </xf>
    <xf numFmtId="0" fontId="0" fillId="0" borderId="20" xfId="0" applyFont="1" applyBorder="1" applyAlignment="1">
      <alignment horizontal="center"/>
    </xf>
    <xf numFmtId="14" fontId="44" fillId="35" borderId="19" xfId="0" applyNumberFormat="1" applyFont="1" applyFill="1" applyBorder="1" applyAlignment="1">
      <alignment/>
    </xf>
    <xf numFmtId="0" fontId="44" fillId="35" borderId="20" xfId="0" applyFont="1" applyFill="1" applyBorder="1" applyAlignment="1">
      <alignment/>
    </xf>
    <xf numFmtId="0" fontId="44" fillId="35" borderId="21" xfId="0" applyFont="1" applyFill="1" applyBorder="1" applyAlignment="1">
      <alignment/>
    </xf>
    <xf numFmtId="0" fontId="43" fillId="33" borderId="13" xfId="0" applyFont="1" applyFill="1" applyBorder="1" applyAlignment="1">
      <alignment horizontal="center" vertical="top" wrapText="1"/>
    </xf>
    <xf numFmtId="0" fontId="0" fillId="0" borderId="14" xfId="0" applyFont="1" applyBorder="1" applyAlignment="1">
      <alignment horizontal="center"/>
    </xf>
    <xf numFmtId="0" fontId="0" fillId="0" borderId="0" xfId="0" applyFont="1" applyFill="1" applyBorder="1" applyAlignment="1">
      <alignment horizontal="center"/>
    </xf>
    <xf numFmtId="0" fontId="27" fillId="0" borderId="22" xfId="55" applyFont="1" applyFill="1" applyBorder="1" applyAlignment="1">
      <alignment horizontal="left"/>
      <protection/>
    </xf>
    <xf numFmtId="0" fontId="0" fillId="0" borderId="22" xfId="0" applyFont="1" applyBorder="1" applyAlignment="1">
      <alignment horizontal="left"/>
    </xf>
    <xf numFmtId="165" fontId="0" fillId="33" borderId="0" xfId="0" applyNumberFormat="1" applyFont="1" applyFill="1" applyBorder="1" applyAlignment="1">
      <alignment horizontal="center" wrapText="1"/>
    </xf>
    <xf numFmtId="0" fontId="0" fillId="0" borderId="0" xfId="0" applyFont="1" applyBorder="1" applyAlignment="1">
      <alignment/>
    </xf>
    <xf numFmtId="165" fontId="43"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22" xfId="0" applyFont="1" applyBorder="1" applyAlignment="1">
      <alignment/>
    </xf>
    <xf numFmtId="6" fontId="51" fillId="0" borderId="22" xfId="0" applyNumberFormat="1" applyFont="1" applyBorder="1" applyAlignment="1">
      <alignment horizontal="right"/>
    </xf>
    <xf numFmtId="0" fontId="0" fillId="0" borderId="0" xfId="0" applyFont="1" applyAlignment="1">
      <alignment/>
    </xf>
    <xf numFmtId="0" fontId="51" fillId="33" borderId="0" xfId="0" applyFont="1" applyFill="1" applyAlignment="1">
      <alignment horizontal="center" wrapText="1"/>
    </xf>
    <xf numFmtId="0" fontId="52" fillId="33" borderId="0" xfId="0" applyFont="1" applyFill="1" applyAlignment="1">
      <alignment horizontal="center" wrapText="1"/>
    </xf>
    <xf numFmtId="0" fontId="48" fillId="33" borderId="0" xfId="0" applyFont="1" applyFill="1" applyBorder="1" applyAlignment="1">
      <alignment horizontal="left" vertical="center" wrapText="1"/>
    </xf>
    <xf numFmtId="0" fontId="46"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33" borderId="23" xfId="0" applyFont="1" applyFill="1" applyBorder="1" applyAlignment="1">
      <alignment horizontal="center"/>
    </xf>
    <xf numFmtId="0" fontId="0" fillId="33" borderId="0" xfId="0" applyFont="1" applyFill="1" applyBorder="1" applyAlignment="1">
      <alignment horizontal="center"/>
    </xf>
    <xf numFmtId="42" fontId="0" fillId="33" borderId="24" xfId="44" applyNumberFormat="1" applyFont="1" applyFill="1" applyBorder="1" applyAlignment="1">
      <alignment/>
    </xf>
    <xf numFmtId="0" fontId="0" fillId="33" borderId="24" xfId="0" applyFont="1" applyFill="1" applyBorder="1" applyAlignment="1">
      <alignment horizontal="center" vertical="center"/>
    </xf>
    <xf numFmtId="0" fontId="0" fillId="33" borderId="24" xfId="44" applyNumberFormat="1" applyFont="1" applyFill="1" applyBorder="1" applyAlignment="1">
      <alignment horizontal="center"/>
    </xf>
    <xf numFmtId="9" fontId="0" fillId="33" borderId="23" xfId="0" applyNumberFormat="1" applyFont="1" applyFill="1" applyBorder="1" applyAlignment="1">
      <alignment horizontal="center" vertical="center"/>
    </xf>
    <xf numFmtId="169" fontId="0" fillId="33" borderId="0" xfId="0" applyNumberFormat="1" applyFont="1" applyFill="1" applyBorder="1" applyAlignment="1">
      <alignment/>
    </xf>
    <xf numFmtId="0" fontId="0" fillId="33" borderId="0" xfId="0" applyFont="1" applyFill="1" applyBorder="1" applyAlignment="1">
      <alignment horizontal="center" wrapText="1"/>
    </xf>
    <xf numFmtId="0" fontId="0" fillId="33" borderId="0" xfId="0" applyFont="1" applyFill="1" applyBorder="1" applyAlignment="1">
      <alignment/>
    </xf>
    <xf numFmtId="0" fontId="0" fillId="33" borderId="25" xfId="0" applyFont="1" applyFill="1" applyBorder="1" applyAlignment="1">
      <alignment/>
    </xf>
    <xf numFmtId="0" fontId="0" fillId="36" borderId="10" xfId="0" applyFill="1" applyBorder="1" applyAlignment="1">
      <alignment/>
    </xf>
    <xf numFmtId="0" fontId="0" fillId="0" borderId="10" xfId="0" applyBorder="1" applyAlignment="1">
      <alignment/>
    </xf>
    <xf numFmtId="164" fontId="0" fillId="36" borderId="10" xfId="0" applyNumberFormat="1" applyFill="1" applyBorder="1" applyAlignment="1">
      <alignment/>
    </xf>
    <xf numFmtId="164" fontId="0" fillId="0" borderId="10" xfId="0" applyNumberFormat="1" applyBorder="1" applyAlignment="1">
      <alignment/>
    </xf>
    <xf numFmtId="0" fontId="0" fillId="0" borderId="10" xfId="0" applyFont="1" applyFill="1" applyBorder="1" applyAlignment="1">
      <alignment horizontal="center"/>
    </xf>
    <xf numFmtId="0" fontId="0" fillId="0" borderId="10" xfId="0" applyFill="1" applyBorder="1" applyAlignment="1">
      <alignment/>
    </xf>
    <xf numFmtId="164" fontId="0" fillId="0" borderId="10"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66675</xdr:rowOff>
    </xdr:from>
    <xdr:to>
      <xdr:col>7</xdr:col>
      <xdr:colOff>466725</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7172325" y="66675"/>
          <a:ext cx="143827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66675</xdr:rowOff>
    </xdr:from>
    <xdr:to>
      <xdr:col>7</xdr:col>
      <xdr:colOff>466725</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7172325" y="66675"/>
          <a:ext cx="14382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showGridLines="0" tabSelected="1" zoomScale="80" zoomScaleNormal="80" zoomScalePageLayoutView="0" workbookViewId="0" topLeftCell="A1">
      <selection activeCell="A4" sqref="A4:Q4"/>
    </sheetView>
  </sheetViews>
  <sheetFormatPr defaultColWidth="9.28125" defaultRowHeight="15"/>
  <cols>
    <col min="1" max="1" width="12.7109375" style="1" customWidth="1"/>
    <col min="2" max="2" width="47.28125" style="1" customWidth="1"/>
    <col min="3" max="3" width="16.00390625" style="1" customWidth="1"/>
    <col min="4" max="4" width="15.57421875" style="1" customWidth="1"/>
    <col min="5" max="5" width="6.7109375" style="1" customWidth="1"/>
    <col min="6" max="6" width="8.28125" style="1" customWidth="1"/>
    <col min="7" max="7" width="15.57421875" style="1" customWidth="1"/>
    <col min="8" max="8" width="28.7109375" style="1" customWidth="1"/>
    <col min="9" max="9" width="7.00390625" style="1" customWidth="1"/>
    <col min="10" max="10" width="11.57421875" style="1" customWidth="1"/>
    <col min="11" max="11" width="10.28125" style="1" customWidth="1"/>
    <col min="12" max="13" width="11.7109375" style="1" customWidth="1"/>
    <col min="14" max="14" width="9.28125" style="1" customWidth="1"/>
    <col min="15" max="15" width="5.28125" style="1" customWidth="1"/>
    <col min="16" max="16" width="9.28125" style="1" customWidth="1"/>
    <col min="17" max="16384" width="9.28125" style="1" customWidth="1"/>
  </cols>
  <sheetData>
    <row r="1" spans="1:16" ht="116.25" customHeight="1">
      <c r="A1" s="53"/>
      <c r="B1" s="53"/>
      <c r="C1" s="53"/>
      <c r="D1" s="53"/>
      <c r="E1" s="53"/>
      <c r="F1" s="53"/>
      <c r="G1" s="53"/>
      <c r="H1" s="53"/>
      <c r="I1" s="53"/>
      <c r="J1" s="53"/>
      <c r="K1" s="53"/>
      <c r="L1" s="53"/>
      <c r="M1" s="53"/>
      <c r="N1" s="53"/>
      <c r="O1" s="53"/>
      <c r="P1" s="53"/>
    </row>
    <row r="2" spans="1:16" ht="18" customHeight="1">
      <c r="A2" s="54" t="s">
        <v>42</v>
      </c>
      <c r="B2" s="54"/>
      <c r="C2" s="54"/>
      <c r="D2" s="54"/>
      <c r="E2" s="54"/>
      <c r="F2" s="54"/>
      <c r="G2" s="54"/>
      <c r="H2" s="54"/>
      <c r="I2" s="54"/>
      <c r="J2" s="54"/>
      <c r="K2" s="54"/>
      <c r="L2" s="53"/>
      <c r="M2" s="53"/>
      <c r="N2" s="53"/>
      <c r="O2" s="53"/>
      <c r="P2" s="53"/>
    </row>
    <row r="3" spans="1:16" ht="12.75" customHeight="1">
      <c r="A3" s="55" t="s">
        <v>24</v>
      </c>
      <c r="B3" s="55"/>
      <c r="C3" s="55"/>
      <c r="D3" s="55"/>
      <c r="E3" s="55"/>
      <c r="F3" s="55"/>
      <c r="G3" s="55"/>
      <c r="H3" s="55"/>
      <c r="I3" s="55"/>
      <c r="J3" s="55"/>
      <c r="K3" s="55"/>
      <c r="L3" s="53"/>
      <c r="M3" s="53"/>
      <c r="N3" s="53"/>
      <c r="O3" s="53"/>
      <c r="P3" s="53"/>
    </row>
    <row r="4" spans="1:17" ht="60" customHeight="1">
      <c r="A4" s="56" t="s">
        <v>43</v>
      </c>
      <c r="B4" s="56"/>
      <c r="C4" s="56"/>
      <c r="D4" s="56"/>
      <c r="E4" s="56"/>
      <c r="F4" s="56"/>
      <c r="G4" s="56"/>
      <c r="H4" s="56"/>
      <c r="I4" s="56"/>
      <c r="J4" s="56"/>
      <c r="K4" s="56"/>
      <c r="L4" s="56"/>
      <c r="M4" s="56"/>
      <c r="N4" s="53"/>
      <c r="O4" s="53"/>
      <c r="P4" s="53"/>
      <c r="Q4" s="53"/>
    </row>
    <row r="5" spans="1:17" ht="14.25" customHeight="1">
      <c r="A5" s="57" t="s">
        <v>26</v>
      </c>
      <c r="B5" s="58"/>
      <c r="C5" s="58"/>
      <c r="D5" s="58"/>
      <c r="E5" s="59"/>
      <c r="F5" s="59"/>
      <c r="G5" s="59"/>
      <c r="H5" s="59"/>
      <c r="I5" s="59"/>
      <c r="J5" s="59"/>
      <c r="K5" s="59"/>
      <c r="L5" s="59"/>
      <c r="M5" s="59"/>
      <c r="N5" s="59"/>
      <c r="O5" s="59"/>
      <c r="P5" s="59"/>
      <c r="Q5" s="59"/>
    </row>
    <row r="6" spans="1:16" ht="14.25" customHeight="1">
      <c r="A6" s="2"/>
      <c r="B6" s="3"/>
      <c r="C6" s="3"/>
      <c r="D6" s="3"/>
      <c r="E6" s="25"/>
      <c r="F6" s="25"/>
      <c r="G6" s="25"/>
      <c r="H6" s="25"/>
      <c r="I6" s="25"/>
      <c r="J6" s="25"/>
      <c r="K6" s="25"/>
      <c r="L6" s="44"/>
      <c r="M6" s="44"/>
      <c r="N6" s="44"/>
      <c r="O6" s="44"/>
      <c r="P6" s="4"/>
    </row>
    <row r="7" spans="1:16" ht="14.25" customHeight="1">
      <c r="A7" s="2"/>
      <c r="B7" s="3"/>
      <c r="C7" s="3"/>
      <c r="D7" s="3"/>
      <c r="E7" s="25"/>
      <c r="F7" s="25"/>
      <c r="G7" s="25"/>
      <c r="H7" s="25"/>
      <c r="I7" s="25"/>
      <c r="J7" s="25"/>
      <c r="K7" s="25"/>
      <c r="L7" s="44" t="s">
        <v>10</v>
      </c>
      <c r="M7" s="44"/>
      <c r="N7" s="44"/>
      <c r="O7" s="44"/>
      <c r="P7" s="4">
        <v>200000</v>
      </c>
    </row>
    <row r="8" spans="1:16" ht="15.75">
      <c r="A8" s="45" t="s">
        <v>13</v>
      </c>
      <c r="B8" s="45"/>
      <c r="C8" s="46"/>
      <c r="D8" s="5"/>
      <c r="E8" s="5"/>
      <c r="F8" s="5"/>
      <c r="G8" s="6"/>
      <c r="H8" s="47"/>
      <c r="I8" s="48"/>
      <c r="J8" s="49"/>
      <c r="K8" s="50"/>
      <c r="L8" s="51" t="s">
        <v>0</v>
      </c>
      <c r="M8" s="51"/>
      <c r="N8" s="51"/>
      <c r="O8" s="52">
        <f>SUM(P7:P7)</f>
        <v>200000</v>
      </c>
      <c r="P8" s="52"/>
    </row>
    <row r="9" spans="1:16" ht="39" customHeight="1">
      <c r="A9" s="7" t="s">
        <v>1</v>
      </c>
      <c r="B9" s="7" t="s">
        <v>22</v>
      </c>
      <c r="C9" s="7" t="s">
        <v>2</v>
      </c>
      <c r="D9" s="7" t="s">
        <v>3</v>
      </c>
      <c r="E9" s="7" t="s">
        <v>4</v>
      </c>
      <c r="F9" s="7" t="s">
        <v>5</v>
      </c>
      <c r="G9" s="7" t="s">
        <v>19</v>
      </c>
      <c r="H9" s="7" t="s">
        <v>6</v>
      </c>
      <c r="I9" s="7" t="s">
        <v>7</v>
      </c>
      <c r="J9" s="7" t="s">
        <v>16</v>
      </c>
      <c r="K9" s="22" t="s">
        <v>8</v>
      </c>
      <c r="L9" s="30" t="s">
        <v>9</v>
      </c>
      <c r="M9" s="31"/>
      <c r="N9" s="31"/>
      <c r="O9" s="31"/>
      <c r="P9" s="32"/>
    </row>
    <row r="10" spans="1:16" ht="21.75" customHeight="1">
      <c r="A10" s="21">
        <v>21501</v>
      </c>
      <c r="B10" s="21" t="s">
        <v>27</v>
      </c>
      <c r="C10" s="21" t="s">
        <v>17</v>
      </c>
      <c r="D10" s="21" t="s">
        <v>18</v>
      </c>
      <c r="E10" s="21">
        <v>10</v>
      </c>
      <c r="F10" s="21" t="s">
        <v>11</v>
      </c>
      <c r="G10" s="13">
        <v>32867</v>
      </c>
      <c r="H10" s="17" t="s">
        <v>29</v>
      </c>
      <c r="I10" s="16">
        <v>36</v>
      </c>
      <c r="J10" s="15" t="s">
        <v>20</v>
      </c>
      <c r="K10" s="23">
        <v>44356</v>
      </c>
      <c r="L10" s="33" t="s">
        <v>31</v>
      </c>
      <c r="M10" s="34"/>
      <c r="N10" s="34"/>
      <c r="O10" s="34"/>
      <c r="P10" s="34"/>
    </row>
    <row r="11" spans="1:16" ht="21.75" customHeight="1">
      <c r="A11" s="21">
        <v>21517</v>
      </c>
      <c r="B11" s="74" t="s">
        <v>32</v>
      </c>
      <c r="C11" s="75" t="s">
        <v>34</v>
      </c>
      <c r="D11" s="75" t="s">
        <v>36</v>
      </c>
      <c r="E11" s="74">
        <v>7</v>
      </c>
      <c r="F11" s="75" t="s">
        <v>38</v>
      </c>
      <c r="G11" s="76">
        <v>50000</v>
      </c>
      <c r="H11" s="75" t="s">
        <v>39</v>
      </c>
      <c r="I11" s="16">
        <v>40</v>
      </c>
      <c r="J11" s="15" t="s">
        <v>20</v>
      </c>
      <c r="K11" s="23">
        <v>44435</v>
      </c>
      <c r="L11" s="33" t="s">
        <v>41</v>
      </c>
      <c r="M11" s="34"/>
      <c r="N11" s="34"/>
      <c r="O11" s="34"/>
      <c r="P11" s="34"/>
    </row>
    <row r="12" spans="1:16" ht="21.75" customHeight="1">
      <c r="A12" s="21">
        <v>21519</v>
      </c>
      <c r="B12" s="21" t="s">
        <v>33</v>
      </c>
      <c r="C12" s="71" t="s">
        <v>35</v>
      </c>
      <c r="D12" s="71" t="s">
        <v>37</v>
      </c>
      <c r="E12" s="21">
        <v>8</v>
      </c>
      <c r="F12" s="71" t="s">
        <v>38</v>
      </c>
      <c r="G12" s="73">
        <v>50000</v>
      </c>
      <c r="H12" s="71" t="s">
        <v>40</v>
      </c>
      <c r="I12" s="16"/>
      <c r="J12" s="15" t="s">
        <v>20</v>
      </c>
      <c r="K12" s="23">
        <v>44439</v>
      </c>
      <c r="L12" s="33" t="s">
        <v>31</v>
      </c>
      <c r="M12" s="34"/>
      <c r="N12" s="34"/>
      <c r="O12" s="34"/>
      <c r="P12" s="34"/>
    </row>
    <row r="13" spans="1:16" ht="21.75" customHeight="1" thickBot="1">
      <c r="A13" s="60"/>
      <c r="B13" s="61"/>
      <c r="C13" s="61"/>
      <c r="D13" s="61"/>
      <c r="E13" s="61"/>
      <c r="F13" s="61"/>
      <c r="G13" s="62"/>
      <c r="H13" s="63"/>
      <c r="I13" s="64"/>
      <c r="J13" s="65"/>
      <c r="K13" s="66"/>
      <c r="L13" s="67"/>
      <c r="M13" s="68"/>
      <c r="N13" s="68"/>
      <c r="O13" s="68"/>
      <c r="P13" s="69"/>
    </row>
    <row r="14" spans="1:16" ht="15" customHeight="1" thickBot="1">
      <c r="A14" s="37" t="s">
        <v>14</v>
      </c>
      <c r="B14" s="38"/>
      <c r="C14" s="38"/>
      <c r="D14" s="38"/>
      <c r="E14" s="38"/>
      <c r="F14" s="38"/>
      <c r="G14" s="8">
        <f>G10+G11+G12</f>
        <v>132867</v>
      </c>
      <c r="H14" s="9" t="s">
        <v>7</v>
      </c>
      <c r="I14" s="14">
        <f>SUM(I10:I10)</f>
        <v>36</v>
      </c>
      <c r="J14" s="39"/>
      <c r="K14" s="40"/>
      <c r="L14" s="40"/>
      <c r="M14" s="40"/>
      <c r="N14" s="40"/>
      <c r="O14" s="40"/>
      <c r="P14" s="41"/>
    </row>
    <row r="15" spans="1:16" ht="15" customHeight="1" thickBot="1">
      <c r="A15" s="37" t="s">
        <v>15</v>
      </c>
      <c r="B15" s="38"/>
      <c r="C15" s="38"/>
      <c r="D15" s="38"/>
      <c r="E15" s="38"/>
      <c r="F15" s="38"/>
      <c r="G15" s="8">
        <f>G11</f>
        <v>50000</v>
      </c>
      <c r="H15" s="9" t="s">
        <v>7</v>
      </c>
      <c r="I15" s="9">
        <v>0</v>
      </c>
      <c r="J15" s="39"/>
      <c r="K15" s="40"/>
      <c r="L15" s="40"/>
      <c r="M15" s="40"/>
      <c r="N15" s="40"/>
      <c r="O15" s="40"/>
      <c r="P15" s="41"/>
    </row>
    <row r="16" spans="1:16" ht="15">
      <c r="A16" s="42" t="s">
        <v>28</v>
      </c>
      <c r="B16" s="43"/>
      <c r="C16" s="43"/>
      <c r="D16" s="43"/>
      <c r="E16" s="43"/>
      <c r="F16" s="43"/>
      <c r="G16" s="10">
        <f>O8-G15</f>
        <v>150000</v>
      </c>
      <c r="H16" s="27"/>
      <c r="I16" s="28"/>
      <c r="J16" s="28"/>
      <c r="K16" s="28"/>
      <c r="L16" s="28"/>
      <c r="M16" s="28"/>
      <c r="N16" s="28"/>
      <c r="O16" s="28"/>
      <c r="P16" s="29"/>
    </row>
    <row r="17" spans="1:16" ht="15" customHeight="1">
      <c r="A17" s="11"/>
      <c r="B17" s="11"/>
      <c r="C17" s="11"/>
      <c r="D17" s="11"/>
      <c r="E17" s="11"/>
      <c r="F17" s="24"/>
      <c r="G17" s="12"/>
      <c r="H17" s="11"/>
      <c r="I17" s="11"/>
      <c r="J17" s="11"/>
      <c r="K17" s="11"/>
      <c r="L17" s="26"/>
      <c r="M17" s="11"/>
      <c r="N17" s="11"/>
      <c r="O17" s="11"/>
      <c r="P17" s="11"/>
    </row>
    <row r="18" spans="1:16" ht="15" customHeight="1">
      <c r="A18" s="35" t="s">
        <v>12</v>
      </c>
      <c r="B18" s="35"/>
      <c r="C18" s="35"/>
      <c r="D18" s="35"/>
      <c r="E18" s="35"/>
      <c r="F18" s="35"/>
      <c r="G18" s="35"/>
      <c r="H18" s="35"/>
      <c r="I18" s="35"/>
      <c r="J18" s="35"/>
      <c r="K18" s="35"/>
      <c r="L18" s="35"/>
      <c r="M18" s="11"/>
      <c r="N18" s="11"/>
      <c r="O18" s="11"/>
      <c r="P18" s="11"/>
    </row>
    <row r="19" spans="1:16" ht="15" customHeight="1">
      <c r="A19" s="35" t="s">
        <v>21</v>
      </c>
      <c r="B19" s="35"/>
      <c r="C19" s="35"/>
      <c r="D19" s="35"/>
      <c r="E19" s="35"/>
      <c r="F19" s="35"/>
      <c r="G19" s="35"/>
      <c r="H19" s="35"/>
      <c r="I19" s="35"/>
      <c r="J19" s="35"/>
      <c r="K19" s="35"/>
      <c r="L19" s="35"/>
      <c r="M19" s="11"/>
      <c r="N19" s="11"/>
      <c r="O19" s="11"/>
      <c r="P19" s="11"/>
    </row>
    <row r="20" spans="1:16" ht="24" customHeight="1">
      <c r="A20" s="36"/>
      <c r="B20" s="36"/>
      <c r="C20" s="36"/>
      <c r="D20" s="36"/>
      <c r="E20" s="36"/>
      <c r="F20" s="36"/>
      <c r="G20" s="36"/>
      <c r="H20" s="36"/>
      <c r="I20" s="36"/>
      <c r="J20" s="36"/>
      <c r="K20" s="36"/>
      <c r="L20" s="36"/>
      <c r="M20" s="11"/>
      <c r="N20" s="11"/>
      <c r="O20" s="11"/>
      <c r="P20" s="11"/>
    </row>
  </sheetData>
  <sheetProtection/>
  <mergeCells count="25">
    <mergeCell ref="A20:L20"/>
    <mergeCell ref="A15:F15"/>
    <mergeCell ref="J15:P15"/>
    <mergeCell ref="A16:F16"/>
    <mergeCell ref="H16:P16"/>
    <mergeCell ref="A18:L18"/>
    <mergeCell ref="A19:L19"/>
    <mergeCell ref="L9:P9"/>
    <mergeCell ref="L10:P10"/>
    <mergeCell ref="L11:P11"/>
    <mergeCell ref="L12:P12"/>
    <mergeCell ref="A14:F14"/>
    <mergeCell ref="J14:P14"/>
    <mergeCell ref="L7:O7"/>
    <mergeCell ref="A8:C8"/>
    <mergeCell ref="H8:I8"/>
    <mergeCell ref="J8:K8"/>
    <mergeCell ref="L8:N8"/>
    <mergeCell ref="O8:P8"/>
    <mergeCell ref="A1:P1"/>
    <mergeCell ref="A2:P2"/>
    <mergeCell ref="A3:P3"/>
    <mergeCell ref="A4:Q4"/>
    <mergeCell ref="A5:Q5"/>
    <mergeCell ref="L6:O6"/>
  </mergeCells>
  <printOptions/>
  <pageMargins left="0.7" right="0.7" top="0.75" bottom="0.75" header="0.3" footer="0.3"/>
  <pageSetup fitToHeight="1" fitToWidth="1" horizontalDpi="600" verticalDpi="600" orientation="landscape"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showGridLines="0" zoomScale="80" zoomScaleNormal="80" zoomScalePageLayoutView="0" workbookViewId="0" topLeftCell="A1">
      <selection activeCell="A11" sqref="A11:IV12"/>
    </sheetView>
  </sheetViews>
  <sheetFormatPr defaultColWidth="9.28125" defaultRowHeight="15"/>
  <cols>
    <col min="1" max="1" width="12.7109375" style="1" customWidth="1"/>
    <col min="2" max="2" width="47.28125" style="1" customWidth="1"/>
    <col min="3" max="3" width="16.00390625" style="1" customWidth="1"/>
    <col min="4" max="4" width="15.57421875" style="1" customWidth="1"/>
    <col min="5" max="5" width="6.7109375" style="1" customWidth="1"/>
    <col min="6" max="6" width="8.28125" style="1" customWidth="1"/>
    <col min="7" max="7" width="15.57421875" style="1" customWidth="1"/>
    <col min="8" max="8" width="28.7109375" style="1" customWidth="1"/>
    <col min="9" max="9" width="7.00390625" style="1" customWidth="1"/>
    <col min="10" max="10" width="11.57421875" style="1" customWidth="1"/>
    <col min="11" max="11" width="10.28125" style="1" customWidth="1"/>
    <col min="12" max="13" width="11.7109375" style="1" customWidth="1"/>
    <col min="14" max="14" width="9.28125" style="1" customWidth="1"/>
    <col min="15" max="15" width="5.28125" style="1" customWidth="1"/>
    <col min="16" max="16" width="9.28125" style="1" customWidth="1"/>
    <col min="17" max="16384" width="9.28125" style="1" customWidth="1"/>
  </cols>
  <sheetData>
    <row r="1" spans="1:16" ht="116.25" customHeight="1">
      <c r="A1" s="53"/>
      <c r="B1" s="53"/>
      <c r="C1" s="53"/>
      <c r="D1" s="53"/>
      <c r="E1" s="53"/>
      <c r="F1" s="53"/>
      <c r="G1" s="53"/>
      <c r="H1" s="53"/>
      <c r="I1" s="53"/>
      <c r="J1" s="53"/>
      <c r="K1" s="53"/>
      <c r="L1" s="53"/>
      <c r="M1" s="53"/>
      <c r="N1" s="53"/>
      <c r="O1" s="53"/>
      <c r="P1" s="53"/>
    </row>
    <row r="2" spans="1:16" ht="18" customHeight="1">
      <c r="A2" s="54" t="s">
        <v>30</v>
      </c>
      <c r="B2" s="54"/>
      <c r="C2" s="54"/>
      <c r="D2" s="54"/>
      <c r="E2" s="54"/>
      <c r="F2" s="54"/>
      <c r="G2" s="54"/>
      <c r="H2" s="54"/>
      <c r="I2" s="54"/>
      <c r="J2" s="54"/>
      <c r="K2" s="54"/>
      <c r="L2" s="53"/>
      <c r="M2" s="53"/>
      <c r="N2" s="53"/>
      <c r="O2" s="53"/>
      <c r="P2" s="53"/>
    </row>
    <row r="3" spans="1:16" ht="12.75" customHeight="1">
      <c r="A3" s="55" t="s">
        <v>24</v>
      </c>
      <c r="B3" s="55"/>
      <c r="C3" s="55"/>
      <c r="D3" s="55"/>
      <c r="E3" s="55"/>
      <c r="F3" s="55"/>
      <c r="G3" s="55"/>
      <c r="H3" s="55"/>
      <c r="I3" s="55"/>
      <c r="J3" s="55"/>
      <c r="K3" s="55"/>
      <c r="L3" s="53"/>
      <c r="M3" s="53"/>
      <c r="N3" s="53"/>
      <c r="O3" s="53"/>
      <c r="P3" s="53"/>
    </row>
    <row r="4" spans="1:17" ht="60" customHeight="1">
      <c r="A4" s="56" t="s">
        <v>25</v>
      </c>
      <c r="B4" s="56"/>
      <c r="C4" s="56"/>
      <c r="D4" s="56"/>
      <c r="E4" s="56"/>
      <c r="F4" s="56"/>
      <c r="G4" s="56"/>
      <c r="H4" s="56"/>
      <c r="I4" s="56"/>
      <c r="J4" s="56"/>
      <c r="K4" s="56"/>
      <c r="L4" s="56"/>
      <c r="M4" s="56"/>
      <c r="N4" s="53"/>
      <c r="O4" s="53"/>
      <c r="P4" s="53"/>
      <c r="Q4" s="53"/>
    </row>
    <row r="5" spans="1:17" ht="14.25" customHeight="1">
      <c r="A5" s="57" t="s">
        <v>26</v>
      </c>
      <c r="B5" s="58"/>
      <c r="C5" s="58"/>
      <c r="D5" s="58"/>
      <c r="E5" s="59"/>
      <c r="F5" s="59"/>
      <c r="G5" s="59"/>
      <c r="H5" s="59"/>
      <c r="I5" s="59"/>
      <c r="J5" s="59"/>
      <c r="K5" s="59"/>
      <c r="L5" s="59"/>
      <c r="M5" s="59"/>
      <c r="N5" s="59"/>
      <c r="O5" s="59"/>
      <c r="P5" s="59"/>
      <c r="Q5" s="59"/>
    </row>
    <row r="6" spans="1:16" ht="14.25" customHeight="1">
      <c r="A6" s="2"/>
      <c r="B6" s="3"/>
      <c r="C6" s="3"/>
      <c r="D6" s="3"/>
      <c r="E6" s="18"/>
      <c r="F6" s="18"/>
      <c r="G6" s="18"/>
      <c r="H6" s="18"/>
      <c r="I6" s="18"/>
      <c r="J6" s="18"/>
      <c r="K6" s="18"/>
      <c r="L6" s="44"/>
      <c r="M6" s="44"/>
      <c r="N6" s="44"/>
      <c r="O6" s="44"/>
      <c r="P6" s="4"/>
    </row>
    <row r="7" spans="1:16" ht="14.25" customHeight="1">
      <c r="A7" s="2"/>
      <c r="B7" s="3"/>
      <c r="C7" s="3"/>
      <c r="D7" s="3"/>
      <c r="E7" s="18"/>
      <c r="F7" s="18"/>
      <c r="G7" s="18"/>
      <c r="H7" s="18"/>
      <c r="I7" s="18"/>
      <c r="J7" s="18"/>
      <c r="K7" s="18"/>
      <c r="L7" s="44" t="s">
        <v>10</v>
      </c>
      <c r="M7" s="44"/>
      <c r="N7" s="44"/>
      <c r="O7" s="44"/>
      <c r="P7" s="4">
        <v>200000</v>
      </c>
    </row>
    <row r="8" spans="1:16" ht="15.75">
      <c r="A8" s="45" t="s">
        <v>13</v>
      </c>
      <c r="B8" s="45"/>
      <c r="C8" s="46"/>
      <c r="D8" s="5"/>
      <c r="E8" s="5"/>
      <c r="F8" s="5"/>
      <c r="G8" s="6"/>
      <c r="H8" s="47"/>
      <c r="I8" s="48"/>
      <c r="J8" s="49"/>
      <c r="K8" s="50"/>
      <c r="L8" s="51" t="s">
        <v>0</v>
      </c>
      <c r="M8" s="51"/>
      <c r="N8" s="51"/>
      <c r="O8" s="52">
        <f>SUM(P7:P7)</f>
        <v>200000</v>
      </c>
      <c r="P8" s="52"/>
    </row>
    <row r="9" spans="1:16" ht="39" customHeight="1">
      <c r="A9" s="7" t="s">
        <v>1</v>
      </c>
      <c r="B9" s="7" t="s">
        <v>22</v>
      </c>
      <c r="C9" s="7" t="s">
        <v>2</v>
      </c>
      <c r="D9" s="7" t="s">
        <v>3</v>
      </c>
      <c r="E9" s="7" t="s">
        <v>4</v>
      </c>
      <c r="F9" s="7" t="s">
        <v>5</v>
      </c>
      <c r="G9" s="7" t="s">
        <v>19</v>
      </c>
      <c r="H9" s="7" t="s">
        <v>6</v>
      </c>
      <c r="I9" s="7" t="s">
        <v>7</v>
      </c>
      <c r="J9" s="7" t="s">
        <v>16</v>
      </c>
      <c r="K9" s="22" t="s">
        <v>8</v>
      </c>
      <c r="L9" s="30" t="s">
        <v>9</v>
      </c>
      <c r="M9" s="31"/>
      <c r="N9" s="31"/>
      <c r="O9" s="31"/>
      <c r="P9" s="32"/>
    </row>
    <row r="10" spans="1:16" ht="21.75" customHeight="1">
      <c r="A10" s="21">
        <v>21501</v>
      </c>
      <c r="B10" s="21" t="s">
        <v>27</v>
      </c>
      <c r="C10" s="21" t="s">
        <v>17</v>
      </c>
      <c r="D10" s="21" t="s">
        <v>18</v>
      </c>
      <c r="E10" s="21">
        <v>10</v>
      </c>
      <c r="F10" s="21" t="s">
        <v>11</v>
      </c>
      <c r="G10" s="13">
        <v>32867</v>
      </c>
      <c r="H10" s="17" t="s">
        <v>29</v>
      </c>
      <c r="I10" s="16">
        <v>36</v>
      </c>
      <c r="J10" s="15" t="s">
        <v>20</v>
      </c>
      <c r="K10" s="23">
        <v>44356</v>
      </c>
      <c r="L10" s="33" t="s">
        <v>31</v>
      </c>
      <c r="M10" s="34"/>
      <c r="N10" s="34"/>
      <c r="O10" s="34"/>
      <c r="P10" s="34"/>
    </row>
    <row r="11" spans="1:16" ht="21.75" customHeight="1">
      <c r="A11" s="21"/>
      <c r="B11" s="21"/>
      <c r="C11" s="70"/>
      <c r="D11" s="70"/>
      <c r="E11" s="21"/>
      <c r="F11" s="70"/>
      <c r="G11" s="72"/>
      <c r="H11" s="70"/>
      <c r="I11" s="16"/>
      <c r="J11" s="15"/>
      <c r="K11" s="23"/>
      <c r="L11" s="33"/>
      <c r="M11" s="34"/>
      <c r="N11" s="34"/>
      <c r="O11" s="34"/>
      <c r="P11" s="34"/>
    </row>
    <row r="12" spans="1:16" ht="21.75" customHeight="1">
      <c r="A12" s="21"/>
      <c r="B12" s="21"/>
      <c r="C12" s="71"/>
      <c r="D12" s="71"/>
      <c r="E12" s="21"/>
      <c r="F12" s="71"/>
      <c r="G12" s="73"/>
      <c r="H12" s="71"/>
      <c r="I12" s="16"/>
      <c r="J12" s="15"/>
      <c r="K12" s="23"/>
      <c r="L12" s="33"/>
      <c r="M12" s="34"/>
      <c r="N12" s="34"/>
      <c r="O12" s="34"/>
      <c r="P12" s="34"/>
    </row>
    <row r="13" spans="1:16" ht="21.75" customHeight="1" thickBot="1">
      <c r="A13" s="60"/>
      <c r="B13" s="61"/>
      <c r="C13" s="61"/>
      <c r="D13" s="61"/>
      <c r="E13" s="61"/>
      <c r="F13" s="61"/>
      <c r="G13" s="62"/>
      <c r="H13" s="63"/>
      <c r="I13" s="64"/>
      <c r="J13" s="65"/>
      <c r="K13" s="66"/>
      <c r="L13" s="67"/>
      <c r="M13" s="68"/>
      <c r="N13" s="68"/>
      <c r="O13" s="68"/>
      <c r="P13" s="69"/>
    </row>
    <row r="14" spans="1:16" ht="15" customHeight="1" thickBot="1">
      <c r="A14" s="37" t="s">
        <v>14</v>
      </c>
      <c r="B14" s="38"/>
      <c r="C14" s="38"/>
      <c r="D14" s="38"/>
      <c r="E14" s="38"/>
      <c r="F14" s="38"/>
      <c r="G14" s="8">
        <f>G10+G11+G12</f>
        <v>32867</v>
      </c>
      <c r="H14" s="9" t="s">
        <v>7</v>
      </c>
      <c r="I14" s="14">
        <f>SUM(I10:I10)</f>
        <v>36</v>
      </c>
      <c r="J14" s="39"/>
      <c r="K14" s="40"/>
      <c r="L14" s="40"/>
      <c r="M14" s="40"/>
      <c r="N14" s="40"/>
      <c r="O14" s="40"/>
      <c r="P14" s="41"/>
    </row>
    <row r="15" spans="1:16" ht="15" customHeight="1" thickBot="1">
      <c r="A15" s="37" t="s">
        <v>15</v>
      </c>
      <c r="B15" s="38"/>
      <c r="C15" s="38"/>
      <c r="D15" s="38"/>
      <c r="E15" s="38"/>
      <c r="F15" s="38"/>
      <c r="G15" s="8">
        <f>G11</f>
        <v>0</v>
      </c>
      <c r="H15" s="9" t="s">
        <v>7</v>
      </c>
      <c r="I15" s="9">
        <v>0</v>
      </c>
      <c r="J15" s="39"/>
      <c r="K15" s="40"/>
      <c r="L15" s="40"/>
      <c r="M15" s="40"/>
      <c r="N15" s="40"/>
      <c r="O15" s="40"/>
      <c r="P15" s="41"/>
    </row>
    <row r="16" spans="1:16" ht="15">
      <c r="A16" s="42" t="s">
        <v>28</v>
      </c>
      <c r="B16" s="43"/>
      <c r="C16" s="43"/>
      <c r="D16" s="43"/>
      <c r="E16" s="43"/>
      <c r="F16" s="43"/>
      <c r="G16" s="10">
        <f>O8-G15</f>
        <v>200000</v>
      </c>
      <c r="H16" s="27"/>
      <c r="I16" s="28"/>
      <c r="J16" s="28"/>
      <c r="K16" s="28"/>
      <c r="L16" s="28"/>
      <c r="M16" s="28"/>
      <c r="N16" s="28"/>
      <c r="O16" s="28"/>
      <c r="P16" s="29"/>
    </row>
    <row r="17" spans="1:16" ht="15" customHeight="1">
      <c r="A17" s="11"/>
      <c r="B17" s="11"/>
      <c r="C17" s="11"/>
      <c r="D17" s="11"/>
      <c r="E17" s="11"/>
      <c r="F17" s="19"/>
      <c r="G17" s="12"/>
      <c r="H17" s="11"/>
      <c r="I17" s="11"/>
      <c r="J17" s="11"/>
      <c r="K17" s="11"/>
      <c r="L17" s="20"/>
      <c r="M17" s="11"/>
      <c r="N17" s="11"/>
      <c r="O17" s="11"/>
      <c r="P17" s="11"/>
    </row>
    <row r="18" spans="1:16" ht="15" customHeight="1">
      <c r="A18" s="35" t="s">
        <v>12</v>
      </c>
      <c r="B18" s="35"/>
      <c r="C18" s="35"/>
      <c r="D18" s="35"/>
      <c r="E18" s="35"/>
      <c r="F18" s="35"/>
      <c r="G18" s="35"/>
      <c r="H18" s="35"/>
      <c r="I18" s="35"/>
      <c r="J18" s="35"/>
      <c r="K18" s="35"/>
      <c r="L18" s="35"/>
      <c r="M18" s="11"/>
      <c r="N18" s="11"/>
      <c r="O18" s="11"/>
      <c r="P18" s="11"/>
    </row>
    <row r="19" spans="1:16" ht="15" customHeight="1">
      <c r="A19" s="35" t="s">
        <v>21</v>
      </c>
      <c r="B19" s="35"/>
      <c r="C19" s="35"/>
      <c r="D19" s="35"/>
      <c r="E19" s="35"/>
      <c r="F19" s="35"/>
      <c r="G19" s="35"/>
      <c r="H19" s="35"/>
      <c r="I19" s="35"/>
      <c r="J19" s="35"/>
      <c r="K19" s="35"/>
      <c r="L19" s="35"/>
      <c r="M19" s="11"/>
      <c r="N19" s="11"/>
      <c r="O19" s="11"/>
      <c r="P19" s="11"/>
    </row>
    <row r="20" spans="1:16" ht="24" customHeight="1">
      <c r="A20" s="36" t="s">
        <v>23</v>
      </c>
      <c r="B20" s="36"/>
      <c r="C20" s="36"/>
      <c r="D20" s="36"/>
      <c r="E20" s="36"/>
      <c r="F20" s="36"/>
      <c r="G20" s="36"/>
      <c r="H20" s="36"/>
      <c r="I20" s="36"/>
      <c r="J20" s="36"/>
      <c r="K20" s="36"/>
      <c r="L20" s="36"/>
      <c r="M20" s="11"/>
      <c r="N20" s="11"/>
      <c r="O20" s="11"/>
      <c r="P20" s="11"/>
    </row>
  </sheetData>
  <sheetProtection/>
  <mergeCells count="25">
    <mergeCell ref="A1:P1"/>
    <mergeCell ref="A2:P2"/>
    <mergeCell ref="A3:P3"/>
    <mergeCell ref="L6:O6"/>
    <mergeCell ref="A4:Q4"/>
    <mergeCell ref="A5:Q5"/>
    <mergeCell ref="A16:F16"/>
    <mergeCell ref="L7:O7"/>
    <mergeCell ref="A8:C8"/>
    <mergeCell ref="H8:I8"/>
    <mergeCell ref="J8:K8"/>
    <mergeCell ref="L8:N8"/>
    <mergeCell ref="O8:P8"/>
    <mergeCell ref="L11:P11"/>
    <mergeCell ref="L12:P12"/>
    <mergeCell ref="H16:P16"/>
    <mergeCell ref="L9:P9"/>
    <mergeCell ref="L10:P10"/>
    <mergeCell ref="A18:L18"/>
    <mergeCell ref="A19:L19"/>
    <mergeCell ref="A20:L20"/>
    <mergeCell ref="A14:F14"/>
    <mergeCell ref="J14:P14"/>
    <mergeCell ref="A15:F15"/>
    <mergeCell ref="J15:P15"/>
  </mergeCells>
  <printOptions/>
  <pageMargins left="0.7" right="0.7" top="0.75" bottom="0.75" header="0.3" footer="0.3"/>
  <pageSetup fitToHeight="1" fitToWidth="1"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Julie Leung</cp:lastModifiedBy>
  <cp:lastPrinted>2019-05-06T16:05:53Z</cp:lastPrinted>
  <dcterms:created xsi:type="dcterms:W3CDTF">2018-01-22T15:10:48Z</dcterms:created>
  <dcterms:modified xsi:type="dcterms:W3CDTF">2022-06-03T14:47:26Z</dcterms:modified>
  <cp:category/>
  <cp:version/>
  <cp:contentType/>
  <cp:contentStatus/>
</cp:coreProperties>
</file>