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32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<sst xmlns="http://schemas.openxmlformats.org/spreadsheetml/2006/main" count="52" uniqueCount="50">
  <si>
    <t>Unit Mix Information</t>
  </si>
  <si>
    <t>Unit Size</t>
  </si>
  <si>
    <t>221(d)3</t>
  </si>
  <si>
    <t>Restriction Type</t>
  </si>
  <si>
    <t>0BR</t>
  </si>
  <si>
    <t>30% / HOME</t>
  </si>
  <si>
    <t>1BR</t>
  </si>
  <si>
    <t>40% / HOME</t>
  </si>
  <si>
    <t>2BR</t>
  </si>
  <si>
    <t>50% / Low HOME</t>
  </si>
  <si>
    <t>3BR</t>
  </si>
  <si>
    <t>60% / High HOME</t>
  </si>
  <si>
    <t>4BR</t>
  </si>
  <si>
    <t>80% / High HOME</t>
  </si>
  <si>
    <t>Total HOME Units</t>
  </si>
  <si>
    <t>Total Units</t>
  </si>
  <si>
    <t>HOME Eligible Development Costs</t>
  </si>
  <si>
    <t>Total Development Cost:</t>
  </si>
  <si>
    <t xml:space="preserve">  Detached Community Facilities:</t>
  </si>
  <si>
    <t xml:space="preserve">  Existing Financing to Remain:</t>
  </si>
  <si>
    <t xml:space="preserve">  Offsite Costs:</t>
  </si>
  <si>
    <t xml:space="preserve">  Other Ineligible Costs:</t>
  </si>
  <si>
    <t>Total Eligible Cost:</t>
  </si>
  <si>
    <t>TYPICAL INELIGIBLE COSTS</t>
  </si>
  <si>
    <t>Request</t>
  </si>
  <si>
    <t>&lt;</t>
  </si>
  <si>
    <t>221(d)(3) limit</t>
  </si>
  <si>
    <t>HOME funds/Eligible Cost</t>
  </si>
  <si>
    <t>HOME Units/Total Units</t>
  </si>
  <si>
    <t xml:space="preserve">Cannot be greater than 100%. </t>
  </si>
  <si>
    <t>of HOME units to total units {24 CFR §92.205(d)}</t>
  </si>
  <si>
    <t>HOME Calculator - Match and 221(d)(3) Limits</t>
  </si>
  <si>
    <t>HOME Units</t>
  </si>
  <si>
    <r>
      <rPr>
        <b/>
        <i/>
        <sz val="9"/>
        <rFont val="Century Gothic"/>
        <family val="2"/>
      </rPr>
      <t xml:space="preserve">Step 1: </t>
    </r>
    <r>
      <rPr>
        <i/>
        <sz val="9"/>
        <rFont val="Century Gothic"/>
        <family val="2"/>
      </rPr>
      <t xml:space="preserve"> Enter the total number of units (including Market Rate units) for each unit type.</t>
    </r>
  </si>
  <si>
    <r>
      <rPr>
        <b/>
        <i/>
        <sz val="9"/>
        <rFont val="Century Gothic"/>
        <family val="2"/>
      </rPr>
      <t xml:space="preserve">Step 2: </t>
    </r>
    <r>
      <rPr>
        <i/>
        <sz val="9"/>
        <rFont val="Century Gothic"/>
        <family val="2"/>
      </rPr>
      <t xml:space="preserve"> Enter the total number of HOME units for the development for each unit type.</t>
    </r>
  </si>
  <si>
    <t>HOME 221(d)(3) Maximum Per Unit Subsidy Limits</t>
  </si>
  <si>
    <r>
      <rPr>
        <b/>
        <i/>
        <sz val="9"/>
        <rFont val="Century Gothic"/>
        <family val="2"/>
      </rPr>
      <t xml:space="preserve">Step 5: </t>
    </r>
    <r>
      <rPr>
        <i/>
        <sz val="9"/>
        <rFont val="Century Gothic"/>
        <family val="2"/>
      </rPr>
      <t xml:space="preserve"> Enter Ineligible and Offsite costs as described.</t>
    </r>
  </si>
  <si>
    <r>
      <rPr>
        <b/>
        <i/>
        <sz val="9"/>
        <rFont val="Century Gothic"/>
        <family val="2"/>
      </rPr>
      <t>Step 6:</t>
    </r>
    <r>
      <rPr>
        <i/>
        <sz val="9"/>
        <rFont val="Century Gothic"/>
        <family val="2"/>
      </rPr>
      <t xml:space="preserve">  Enter the total HOME request and amount of pledged Match.</t>
    </r>
  </si>
  <si>
    <t>The prorata HOME funds INCLUSIVE OF MATCH to total HOME eligible cost MUST be less than or equal to the percentage</t>
  </si>
  <si>
    <r>
      <rPr>
        <b/>
        <i/>
        <sz val="9"/>
        <rFont val="Century Gothic"/>
        <family val="2"/>
      </rPr>
      <t xml:space="preserve">Step 4: </t>
    </r>
    <r>
      <rPr>
        <i/>
        <sz val="9"/>
        <rFont val="Century Gothic"/>
        <family val="2"/>
      </rPr>
      <t xml:space="preserve"> Enter the total development cost.</t>
    </r>
  </si>
  <si>
    <t>Total HOME Request:</t>
  </si>
  <si>
    <t>Total Match Pledged:</t>
  </si>
  <si>
    <t>The HOME request (INCLUSIVE OF MATCH) MUST not exceed the 221(d)(3) limit. {24 §CFR 92.250(a)}</t>
  </si>
  <si>
    <t>*Detached Community Facilities</t>
  </si>
  <si>
    <t>*Garages and/or Carports</t>
  </si>
  <si>
    <t>*Swimming Pool</t>
  </si>
  <si>
    <t>*ALL Offsite Costs</t>
  </si>
  <si>
    <t xml:space="preserve">Less Ineligible Costs </t>
  </si>
  <si>
    <r>
      <rPr>
        <b/>
        <i/>
        <sz val="9"/>
        <rFont val="Century Gothic"/>
        <family val="2"/>
      </rPr>
      <t>Step 3:</t>
    </r>
    <r>
      <rPr>
        <i/>
        <sz val="9"/>
        <rFont val="Century Gothic"/>
        <family val="2"/>
      </rPr>
      <t xml:space="preserve">  Enter the 221(d)(3) Limits for each unit type for the property county by accessing the 221(d)(3) limits link below.</t>
    </r>
  </si>
  <si>
    <r>
      <t xml:space="preserve">Instructions:  This form can be used to determine the appropriate designation of HOME units when completing the HOME unit section of your application.  Enter information only into the highlighted cells as indicated below.  </t>
    </r>
    <r>
      <rPr>
        <b/>
        <i/>
        <sz val="11"/>
        <color indexed="8"/>
        <rFont val="Cambria"/>
        <family val="1"/>
      </rPr>
      <t>NOTE:  Calculations may indicate that your maximum HOME Fund Request may be more than what you originally anticipated.  However, please ensure that the HOME Fund Request does not exceed what is stipulated in the current TDHCA Resolution or NOFA.  This form is not a required piece of the application.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</si>
</sst>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s>
  <fonts count="33">
    <font>
      <sz val="11"/>
      <color indexed="8"/>
      <name val="Calibri"/>
      <family val="2"/>
    </font>
    <font>
      <sz val="10"/>
      <name val="Arial"/>
      <family val="2"/>
    </font>
    <font>
      <sz val="9"/>
      <name val="Century Gothic"/>
      <family val="2"/>
    </font>
    <font>
      <b/>
      <sz val="9"/>
      <name val="Century Gothic"/>
      <family val="2"/>
    </font>
    <font>
      <sz val="7"/>
      <name val="Century Gothic"/>
      <family val="2"/>
    </font>
    <font>
      <i/>
      <sz val="9"/>
      <name val="Century Gothic"/>
      <family val="2"/>
    </font>
    <font>
      <b/>
      <sz val="15"/>
      <name val="Century Gothic"/>
      <family val="2"/>
    </font>
    <font>
      <sz val="9"/>
      <color indexed="23"/>
      <name val="Century Gothic"/>
      <family val="2"/>
    </font>
    <font>
      <u val="single"/>
      <sz val="10"/>
      <color indexed="12"/>
      <name val="Arial"/>
      <family val="2"/>
    </font>
    <font>
      <b/>
      <sz val="16"/>
      <name val="Century Gothic"/>
      <family val="2"/>
    </font>
    <font>
      <i/>
      <sz val="10"/>
      <name val="Arial"/>
      <family val="2"/>
    </font>
    <font>
      <i/>
      <u val="single"/>
      <sz val="10"/>
      <color indexed="12"/>
      <name val="Arial"/>
      <family val="2"/>
    </font>
    <font>
      <b/>
      <i/>
      <sz val="9"/>
      <name val="Century Gothic"/>
      <family val="2"/>
    </font>
    <font>
      <b/>
      <i/>
      <sz val="11"/>
      <color indexed="8"/>
      <name val="Cambria"/>
      <family val="1"/>
    </font>
    <font>
      <i/>
      <sz val="11"/>
      <color indexed="8"/>
      <name val="Calibri"/>
      <family val="2"/>
    </font>
    <font>
      <b/>
      <sz val="14"/>
      <color indexed="8"/>
      <name val="Cambria"/>
      <family val="1"/>
    </font>
    <font>
      <i/>
      <sz val="11"/>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style="thin"/>
    </border>
    <border>
      <left/>
      <right style="medium"/>
      <top style="medium"/>
      <bottom style="thin"/>
    </border>
    <border>
      <left/>
      <right/>
      <top style="medium"/>
      <bottom style="thin"/>
    </border>
    <border>
      <left style="medium"/>
      <right/>
      <top style="thin"/>
      <bottom style="hair"/>
    </border>
    <border>
      <left/>
      <right/>
      <top style="thin"/>
      <bottom style="hair"/>
    </border>
    <border>
      <left style="medium"/>
      <right/>
      <top style="hair"/>
      <bottom style="hair"/>
    </border>
    <border>
      <left/>
      <right/>
      <top style="hair"/>
      <bottom style="hair"/>
    </border>
    <border>
      <left/>
      <right/>
      <top style="hair"/>
      <bottom style="medium"/>
    </border>
    <border>
      <left/>
      <right style="medium"/>
      <top style="thin"/>
      <bottom style="hair"/>
    </border>
    <border>
      <left/>
      <right style="medium"/>
      <top/>
      <bottom/>
    </border>
    <border>
      <left/>
      <right/>
      <top style="medium"/>
      <bottom style="hair"/>
    </border>
    <border>
      <left style="thin"/>
      <right style="thin"/>
      <top style="medium"/>
      <bottom style="thin"/>
    </border>
    <border>
      <left style="thin"/>
      <right style="medium"/>
      <top style="medium"/>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style="hair"/>
    </border>
    <border>
      <left style="medium"/>
      <right/>
      <top style="hair"/>
      <bottom/>
    </border>
    <border>
      <left/>
      <right/>
      <top style="hair"/>
      <bottom/>
    </border>
    <border>
      <left style="medium"/>
      <right style="thin"/>
      <top/>
      <bottom style="thin"/>
    </border>
    <border>
      <left/>
      <right/>
      <top/>
      <bottom style="medium"/>
    </border>
    <border>
      <left style="medium"/>
      <right style="medium"/>
      <top style="medium"/>
      <bottom style="medium"/>
    </border>
    <border>
      <left style="medium"/>
      <right/>
      <top/>
      <bottom style="medium"/>
    </border>
    <border>
      <left style="thin"/>
      <right style="thin"/>
      <top/>
      <bottom style="hair"/>
    </border>
    <border>
      <left/>
      <right style="medium"/>
      <top style="medium"/>
      <bottom style="medium"/>
    </border>
    <border>
      <left/>
      <right style="medium"/>
      <top/>
      <bottom style="medium"/>
    </border>
    <border>
      <left style="thin"/>
      <right style="thin"/>
      <top style="hair"/>
      <bottom style="hair"/>
    </border>
    <border>
      <left/>
      <right style="medium"/>
      <top style="hair"/>
      <bottom style="hair"/>
    </border>
    <border>
      <left style="thin"/>
      <right style="thin"/>
      <top style="hair"/>
      <bottom style="medium"/>
    </border>
    <border>
      <left style="thin"/>
      <right style="medium"/>
      <top style="hair"/>
      <bottom style="medium"/>
    </border>
    <border>
      <left style="thin"/>
      <right style="medium"/>
      <top style="thin"/>
      <bottom style="hair"/>
    </border>
    <border>
      <left style="thin"/>
      <right style="medium"/>
      <top style="hair"/>
      <bottom style="hair"/>
    </border>
    <border>
      <left/>
      <right style="medium"/>
      <top/>
      <bottom style="thin"/>
    </border>
    <border>
      <left style="medium"/>
      <right style="medium"/>
      <top/>
      <bottom style="medium"/>
    </border>
    <border>
      <left style="thin"/>
      <right style="thin"/>
      <top style="thin"/>
      <bottom style="hair"/>
    </border>
    <border>
      <left/>
      <right/>
      <top style="medium"/>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style="medium"/>
      <right/>
      <top style="thin"/>
      <bottom style="thin"/>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1"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5">
    <xf numFmtId="0" fontId="0" fillId="0" borderId="0" xfId="0" applyAlignment="1">
      <alignment/>
    </xf>
    <xf numFmtId="0" fontId="1" fillId="0" borderId="0" xfId="57">
      <alignment/>
      <protection/>
    </xf>
    <xf numFmtId="164" fontId="2" fillId="0" borderId="0" xfId="46" applyNumberFormat="1" applyFont="1" applyFill="1" applyBorder="1" applyAlignment="1">
      <alignment vertical="top"/>
    </xf>
    <xf numFmtId="164" fontId="2" fillId="0" borderId="0" xfId="57" applyNumberFormat="1" applyFont="1" applyFill="1" applyBorder="1" applyAlignment="1">
      <alignment vertical="top"/>
      <protection/>
    </xf>
    <xf numFmtId="0" fontId="2" fillId="0" borderId="10" xfId="57" applyFont="1" applyBorder="1">
      <alignment/>
      <protection/>
    </xf>
    <xf numFmtId="0" fontId="2" fillId="0" borderId="11" xfId="57" applyFont="1" applyBorder="1" applyAlignment="1">
      <alignment horizontal="center"/>
      <protection/>
    </xf>
    <xf numFmtId="0" fontId="2" fillId="0" borderId="12" xfId="57" applyFont="1" applyBorder="1">
      <alignment/>
      <protection/>
    </xf>
    <xf numFmtId="0" fontId="2" fillId="0" borderId="13" xfId="57" applyFont="1" applyBorder="1">
      <alignment/>
      <protection/>
    </xf>
    <xf numFmtId="0" fontId="2" fillId="0" borderId="14" xfId="57" applyFont="1" applyBorder="1">
      <alignment/>
      <protection/>
    </xf>
    <xf numFmtId="0" fontId="2" fillId="0" borderId="15" xfId="57" applyFont="1" applyBorder="1">
      <alignment/>
      <protection/>
    </xf>
    <xf numFmtId="9" fontId="2" fillId="0" borderId="16" xfId="57" applyNumberFormat="1" applyFont="1" applyBorder="1">
      <alignment/>
      <protection/>
    </xf>
    <xf numFmtId="0" fontId="2" fillId="0" borderId="16" xfId="57" applyFont="1" applyBorder="1">
      <alignment/>
      <protection/>
    </xf>
    <xf numFmtId="0" fontId="2" fillId="0" borderId="17" xfId="57" applyFont="1" applyBorder="1">
      <alignment/>
      <protection/>
    </xf>
    <xf numFmtId="6" fontId="2" fillId="0" borderId="0" xfId="57" applyNumberFormat="1" applyFont="1">
      <alignment/>
      <protection/>
    </xf>
    <xf numFmtId="165" fontId="2" fillId="21" borderId="18" xfId="57" applyNumberFormat="1" applyFont="1" applyFill="1" applyBorder="1" applyAlignment="1">
      <alignment horizontal="center"/>
      <protection/>
    </xf>
    <xf numFmtId="0" fontId="2" fillId="0" borderId="0" xfId="57" applyFont="1" applyBorder="1" applyAlignment="1">
      <alignment vertical="top"/>
      <protection/>
    </xf>
    <xf numFmtId="0" fontId="2" fillId="0" borderId="0" xfId="57" applyFont="1" applyFill="1" applyBorder="1" applyAlignment="1">
      <alignment vertical="top" wrapText="1"/>
      <protection/>
    </xf>
    <xf numFmtId="164" fontId="2" fillId="0" borderId="19" xfId="57" applyNumberFormat="1" applyFont="1" applyFill="1" applyBorder="1" applyAlignment="1">
      <alignment vertical="top"/>
      <protection/>
    </xf>
    <xf numFmtId="0" fontId="2" fillId="24" borderId="20" xfId="57" applyFont="1" applyFill="1" applyBorder="1" applyAlignment="1">
      <alignment vertical="top"/>
      <protection/>
    </xf>
    <xf numFmtId="0" fontId="2" fillId="24" borderId="16" xfId="57" applyFont="1" applyFill="1" applyBorder="1" applyAlignment="1">
      <alignment vertical="top"/>
      <protection/>
    </xf>
    <xf numFmtId="0" fontId="2" fillId="0" borderId="0" xfId="57" applyFont="1" applyBorder="1" applyAlignment="1">
      <alignment horizontal="left" vertical="top" wrapText="1"/>
      <protection/>
    </xf>
    <xf numFmtId="0" fontId="2" fillId="0" borderId="0" xfId="57" applyFont="1" applyBorder="1" applyAlignment="1">
      <alignment horizontal="left" vertical="top"/>
      <protection/>
    </xf>
    <xf numFmtId="49" fontId="2" fillId="0" borderId="21" xfId="57" applyNumberFormat="1" applyFont="1" applyBorder="1" applyAlignment="1">
      <alignment horizontal="center"/>
      <protection/>
    </xf>
    <xf numFmtId="49" fontId="2" fillId="0" borderId="22" xfId="57" applyNumberFormat="1" applyFont="1" applyBorder="1" applyAlignment="1">
      <alignment horizontal="center"/>
      <protection/>
    </xf>
    <xf numFmtId="3" fontId="2" fillId="0" borderId="0" xfId="57" applyNumberFormat="1" applyFont="1" applyBorder="1" applyAlignment="1">
      <alignment horizontal="left" vertical="top"/>
      <protection/>
    </xf>
    <xf numFmtId="164" fontId="3" fillId="0" borderId="0" xfId="57" applyNumberFormat="1" applyFont="1" applyFill="1" applyBorder="1" applyAlignment="1">
      <alignment vertical="top"/>
      <protection/>
    </xf>
    <xf numFmtId="164" fontId="2" fillId="25" borderId="23" xfId="46" applyNumberFormat="1" applyFont="1" applyFill="1" applyBorder="1" applyAlignment="1">
      <alignment vertical="top"/>
    </xf>
    <xf numFmtId="0" fontId="2" fillId="0" borderId="24" xfId="57" applyFont="1" applyBorder="1" applyAlignment="1">
      <alignment vertical="top"/>
      <protection/>
    </xf>
    <xf numFmtId="0" fontId="2" fillId="0" borderId="25" xfId="57" applyFont="1" applyBorder="1" applyAlignment="1">
      <alignment vertical="top"/>
      <protection/>
    </xf>
    <xf numFmtId="0" fontId="2" fillId="0" borderId="26" xfId="57" applyFont="1" applyBorder="1" applyAlignment="1">
      <alignment vertical="top"/>
      <protection/>
    </xf>
    <xf numFmtId="164" fontId="2" fillId="0" borderId="26" xfId="46" applyNumberFormat="1" applyFont="1" applyFill="1" applyBorder="1" applyAlignment="1">
      <alignment vertical="top"/>
    </xf>
    <xf numFmtId="0" fontId="6" fillId="0" borderId="0" xfId="57" applyFont="1" applyBorder="1" applyAlignment="1">
      <alignment vertical="center"/>
      <protection/>
    </xf>
    <xf numFmtId="164" fontId="2" fillId="0" borderId="0" xfId="46" applyNumberFormat="1" applyFont="1" applyBorder="1" applyAlignment="1">
      <alignment vertical="top"/>
    </xf>
    <xf numFmtId="0" fontId="0" fillId="0" borderId="0" xfId="0" applyBorder="1" applyAlignment="1">
      <alignment/>
    </xf>
    <xf numFmtId="0" fontId="0" fillId="0" borderId="26" xfId="0" applyBorder="1" applyAlignment="1">
      <alignment/>
    </xf>
    <xf numFmtId="0" fontId="4" fillId="0" borderId="0" xfId="57" applyFont="1" applyBorder="1" applyAlignment="1">
      <alignment vertical="top"/>
      <protection/>
    </xf>
    <xf numFmtId="10" fontId="2" fillId="0" borderId="0" xfId="61" applyNumberFormat="1" applyFont="1" applyBorder="1" applyAlignment="1">
      <alignment vertical="top"/>
    </xf>
    <xf numFmtId="0" fontId="5" fillId="0" borderId="0" xfId="57" applyFont="1" applyBorder="1">
      <alignment/>
      <protection/>
    </xf>
    <xf numFmtId="0" fontId="14" fillId="0" borderId="0" xfId="0" applyFont="1" applyAlignment="1">
      <alignment/>
    </xf>
    <xf numFmtId="49" fontId="5" fillId="0" borderId="0" xfId="57" applyNumberFormat="1" applyFont="1" applyBorder="1" applyAlignment="1">
      <alignment horizontal="center"/>
      <protection/>
    </xf>
    <xf numFmtId="0" fontId="5" fillId="0" borderId="0" xfId="57" applyFont="1" applyBorder="1" applyAlignment="1">
      <alignment horizontal="center"/>
      <protection/>
    </xf>
    <xf numFmtId="0" fontId="5" fillId="0" borderId="0" xfId="57" applyFont="1" applyAlignment="1">
      <alignment horizontal="center"/>
      <protection/>
    </xf>
    <xf numFmtId="0" fontId="10" fillId="0" borderId="0" xfId="57" applyFont="1">
      <alignment/>
      <protection/>
    </xf>
    <xf numFmtId="0" fontId="11" fillId="0" borderId="0" xfId="53" applyFont="1" applyBorder="1" applyAlignment="1" applyProtection="1">
      <alignment/>
      <protection/>
    </xf>
    <xf numFmtId="0" fontId="8" fillId="0" borderId="0" xfId="53" applyAlignment="1" applyProtection="1">
      <alignment/>
      <protection/>
    </xf>
    <xf numFmtId="0" fontId="3" fillId="24" borderId="15" xfId="57" applyFont="1" applyFill="1" applyBorder="1" applyAlignment="1">
      <alignment vertical="top"/>
      <protection/>
    </xf>
    <xf numFmtId="0" fontId="3" fillId="24" borderId="27" xfId="57" applyFont="1" applyFill="1" applyBorder="1" applyAlignment="1">
      <alignment vertical="top"/>
      <protection/>
    </xf>
    <xf numFmtId="0" fontId="2" fillId="24" borderId="28" xfId="57" applyFont="1" applyFill="1" applyBorder="1" applyAlignment="1">
      <alignment vertical="top"/>
      <protection/>
    </xf>
    <xf numFmtId="0" fontId="2" fillId="24" borderId="29" xfId="57" applyFont="1" applyFill="1" applyBorder="1" applyAlignment="1">
      <alignment vertical="top"/>
      <protection/>
    </xf>
    <xf numFmtId="164" fontId="2" fillId="25" borderId="30" xfId="46" applyNumberFormat="1" applyFont="1" applyFill="1" applyBorder="1" applyAlignment="1">
      <alignment vertical="top"/>
    </xf>
    <xf numFmtId="0" fontId="2" fillId="24" borderId="31" xfId="57" applyFont="1" applyFill="1" applyBorder="1" applyAlignment="1">
      <alignment vertical="top"/>
      <protection/>
    </xf>
    <xf numFmtId="0" fontId="2" fillId="0" borderId="28" xfId="57" applyFont="1" applyBorder="1">
      <alignment/>
      <protection/>
    </xf>
    <xf numFmtId="0" fontId="3" fillId="0" borderId="32" xfId="57" applyFont="1" applyBorder="1">
      <alignment/>
      <protection/>
    </xf>
    <xf numFmtId="0" fontId="3" fillId="24" borderId="33" xfId="57" applyFont="1" applyFill="1" applyBorder="1" applyAlignment="1">
      <alignment vertical="top"/>
      <protection/>
    </xf>
    <xf numFmtId="0" fontId="3" fillId="0" borderId="0" xfId="57" applyFont="1" applyBorder="1" applyAlignment="1">
      <alignment horizontal="left" vertical="top" wrapText="1"/>
      <protection/>
    </xf>
    <xf numFmtId="164" fontId="2" fillId="25" borderId="34" xfId="46" applyNumberFormat="1" applyFont="1" applyFill="1" applyBorder="1" applyAlignment="1">
      <alignment vertical="top"/>
    </xf>
    <xf numFmtId="164" fontId="3" fillId="25" borderId="32" xfId="57" applyNumberFormat="1" applyFont="1" applyFill="1" applyBorder="1" applyAlignment="1">
      <alignment vertical="top"/>
      <protection/>
    </xf>
    <xf numFmtId="0" fontId="2" fillId="0" borderId="35" xfId="57" applyFont="1" applyFill="1" applyBorder="1" applyAlignment="1" applyProtection="1">
      <alignment horizontal="center"/>
      <protection hidden="1"/>
    </xf>
    <xf numFmtId="0" fontId="2" fillId="0" borderId="36" xfId="57" applyFont="1" applyFill="1" applyBorder="1" applyAlignment="1" applyProtection="1">
      <alignment horizontal="center"/>
      <protection hidden="1"/>
    </xf>
    <xf numFmtId="164" fontId="2" fillId="0" borderId="32" xfId="46" applyNumberFormat="1" applyFont="1" applyFill="1" applyBorder="1" applyAlignment="1" applyProtection="1">
      <alignment vertical="top"/>
      <protection hidden="1"/>
    </xf>
    <xf numFmtId="0" fontId="2" fillId="22" borderId="37" xfId="57" applyFont="1" applyFill="1" applyBorder="1" applyAlignment="1" applyProtection="1">
      <alignment horizontal="center"/>
      <protection locked="0"/>
    </xf>
    <xf numFmtId="165" fontId="2" fillId="22" borderId="38" xfId="57" applyNumberFormat="1" applyFont="1" applyFill="1" applyBorder="1" applyAlignment="1" applyProtection="1">
      <alignment horizontal="center"/>
      <protection locked="0"/>
    </xf>
    <xf numFmtId="0" fontId="2" fillId="22" borderId="39" xfId="57" applyFont="1" applyFill="1" applyBorder="1" applyAlignment="1" applyProtection="1">
      <alignment horizontal="center"/>
      <protection locked="0"/>
    </xf>
    <xf numFmtId="165" fontId="2" fillId="22" borderId="40" xfId="57" applyNumberFormat="1" applyFont="1" applyFill="1" applyBorder="1" applyAlignment="1" applyProtection="1">
      <alignment horizontal="center"/>
      <protection locked="0"/>
    </xf>
    <xf numFmtId="0" fontId="2" fillId="22" borderId="41" xfId="57" applyFont="1" applyFill="1" applyBorder="1" applyAlignment="1" applyProtection="1">
      <alignment horizontal="center"/>
      <protection locked="0"/>
    </xf>
    <xf numFmtId="0" fontId="2" fillId="22" borderId="42" xfId="57" applyFont="1" applyFill="1" applyBorder="1" applyAlignment="1" applyProtection="1">
      <alignment horizontal="center"/>
      <protection locked="0"/>
    </xf>
    <xf numFmtId="0" fontId="2" fillId="22" borderId="40" xfId="57" applyFont="1" applyFill="1" applyBorder="1" applyAlignment="1" applyProtection="1">
      <alignment horizontal="center"/>
      <protection locked="0"/>
    </xf>
    <xf numFmtId="164" fontId="2" fillId="22" borderId="32" xfId="46" applyNumberFormat="1" applyFont="1" applyFill="1" applyBorder="1" applyAlignment="1" applyProtection="1">
      <alignment vertical="top"/>
      <protection locked="0"/>
    </xf>
    <xf numFmtId="164" fontId="2" fillId="25" borderId="43" xfId="46" applyNumberFormat="1" applyFont="1" applyFill="1" applyBorder="1" applyAlignment="1" applyProtection="1">
      <alignment vertical="top"/>
      <protection locked="0"/>
    </xf>
    <xf numFmtId="164" fontId="2" fillId="25" borderId="19" xfId="46" applyNumberFormat="1" applyFont="1" applyFill="1" applyBorder="1" applyAlignment="1" applyProtection="1">
      <alignment vertical="top"/>
      <protection locked="0"/>
    </xf>
    <xf numFmtId="164" fontId="2" fillId="22" borderId="32" xfId="46" applyNumberFormat="1" applyFont="1" applyFill="1" applyBorder="1" applyAlignment="1" applyProtection="1">
      <alignment vertical="top"/>
      <protection locked="0"/>
    </xf>
    <xf numFmtId="165" fontId="2" fillId="22" borderId="44" xfId="57" applyNumberFormat="1" applyFont="1" applyFill="1" applyBorder="1" applyProtection="1">
      <alignment/>
      <protection locked="0"/>
    </xf>
    <xf numFmtId="0" fontId="2" fillId="21" borderId="45" xfId="57" applyFont="1" applyFill="1" applyBorder="1" applyAlignment="1">
      <alignment horizontal="center"/>
      <protection/>
    </xf>
    <xf numFmtId="0" fontId="2" fillId="21" borderId="46" xfId="57" applyFont="1" applyFill="1" applyBorder="1">
      <alignment/>
      <protection/>
    </xf>
    <xf numFmtId="0" fontId="2" fillId="21" borderId="0" xfId="57" applyFont="1" applyFill="1">
      <alignment/>
      <protection/>
    </xf>
    <xf numFmtId="0" fontId="7" fillId="21" borderId="19" xfId="57" applyFont="1" applyFill="1" applyBorder="1" applyAlignment="1">
      <alignment horizontal="center"/>
      <protection/>
    </xf>
    <xf numFmtId="0" fontId="2" fillId="21" borderId="31" xfId="57" applyFont="1" applyFill="1" applyBorder="1">
      <alignment/>
      <protection/>
    </xf>
    <xf numFmtId="0" fontId="2" fillId="21" borderId="36" xfId="57" applyFont="1" applyFill="1" applyBorder="1">
      <alignment/>
      <protection/>
    </xf>
    <xf numFmtId="0" fontId="2" fillId="21" borderId="15" xfId="57" applyFont="1" applyFill="1" applyBorder="1" applyAlignment="1">
      <alignment vertical="top"/>
      <protection/>
    </xf>
    <xf numFmtId="0" fontId="2" fillId="21" borderId="16" xfId="57" applyFont="1" applyFill="1" applyBorder="1" applyAlignment="1">
      <alignment vertical="top"/>
      <protection/>
    </xf>
    <xf numFmtId="164" fontId="2" fillId="21" borderId="19" xfId="57" applyNumberFormat="1" applyFont="1" applyFill="1" applyBorder="1" applyAlignment="1">
      <alignment vertical="top"/>
      <protection/>
    </xf>
    <xf numFmtId="0" fontId="3" fillId="0" borderId="0" xfId="57" applyFont="1" applyBorder="1" applyAlignment="1">
      <alignment horizontal="center"/>
      <protection/>
    </xf>
    <xf numFmtId="0" fontId="3" fillId="0" borderId="0" xfId="57" applyFont="1" applyBorder="1" applyAlignment="1">
      <alignment horizontal="left" vertical="top" wrapText="1"/>
      <protection/>
    </xf>
    <xf numFmtId="0" fontId="16" fillId="0" borderId="47" xfId="0" applyFont="1" applyBorder="1" applyAlignment="1">
      <alignment horizontal="left" vertical="top" wrapText="1"/>
    </xf>
    <xf numFmtId="0" fontId="16" fillId="0" borderId="0" xfId="0" applyFont="1" applyAlignment="1">
      <alignment horizontal="left" vertical="top" wrapText="1"/>
    </xf>
    <xf numFmtId="0" fontId="15" fillId="0" borderId="48" xfId="0" applyFont="1" applyBorder="1" applyAlignment="1">
      <alignment horizontal="center"/>
    </xf>
    <xf numFmtId="0" fontId="15" fillId="0" borderId="47" xfId="0" applyFont="1" applyBorder="1" applyAlignment="1">
      <alignment horizontal="center"/>
    </xf>
    <xf numFmtId="0" fontId="15" fillId="0" borderId="49" xfId="0" applyFont="1" applyBorder="1" applyAlignment="1">
      <alignment horizontal="center"/>
    </xf>
    <xf numFmtId="0" fontId="15" fillId="0" borderId="50" xfId="0" applyFont="1" applyBorder="1" applyAlignment="1">
      <alignment horizontal="center"/>
    </xf>
    <xf numFmtId="0" fontId="15" fillId="0" borderId="51" xfId="0" applyFont="1" applyBorder="1" applyAlignment="1">
      <alignment horizontal="center"/>
    </xf>
    <xf numFmtId="0" fontId="15" fillId="0" borderId="23" xfId="0" applyFont="1" applyBorder="1" applyAlignment="1">
      <alignment horizontal="center"/>
    </xf>
    <xf numFmtId="164" fontId="2" fillId="25" borderId="52" xfId="46" applyNumberFormat="1" applyFont="1" applyFill="1" applyBorder="1" applyAlignment="1">
      <alignment horizontal="left" vertical="top"/>
    </xf>
    <xf numFmtId="164" fontId="2" fillId="25" borderId="25" xfId="46" applyNumberFormat="1" applyFont="1" applyFill="1" applyBorder="1" applyAlignment="1">
      <alignment horizontal="left" vertical="top"/>
    </xf>
    <xf numFmtId="164" fontId="2" fillId="25" borderId="26" xfId="46" applyNumberFormat="1" applyFont="1" applyFill="1" applyBorder="1" applyAlignment="1">
      <alignment horizontal="left" vertical="top"/>
    </xf>
    <xf numFmtId="164" fontId="2" fillId="25" borderId="53" xfId="46" applyNumberFormat="1" applyFont="1" applyFill="1" applyBorder="1" applyAlignment="1">
      <alignment horizontal="left" vertical="top"/>
    </xf>
    <xf numFmtId="164" fontId="2" fillId="25" borderId="16" xfId="46" applyNumberFormat="1" applyFont="1" applyFill="1" applyBorder="1" applyAlignment="1">
      <alignment horizontal="left" vertical="top"/>
    </xf>
    <xf numFmtId="164" fontId="2" fillId="25" borderId="54" xfId="46" applyNumberFormat="1" applyFont="1" applyFill="1" applyBorder="1" applyAlignment="1">
      <alignment horizontal="left" vertical="top"/>
    </xf>
    <xf numFmtId="164" fontId="2" fillId="25" borderId="55" xfId="46" applyNumberFormat="1" applyFont="1" applyFill="1" applyBorder="1" applyAlignment="1">
      <alignment horizontal="left" vertical="top"/>
    </xf>
    <xf numFmtId="164" fontId="2" fillId="25" borderId="56" xfId="46" applyNumberFormat="1" applyFont="1" applyFill="1" applyBorder="1" applyAlignment="1">
      <alignment horizontal="left" vertical="top"/>
    </xf>
    <xf numFmtId="164" fontId="2" fillId="25" borderId="57" xfId="46" applyNumberFormat="1" applyFont="1" applyFill="1" applyBorder="1" applyAlignment="1">
      <alignment horizontal="left" vertical="top"/>
    </xf>
    <xf numFmtId="164" fontId="2" fillId="0" borderId="24" xfId="46" applyNumberFormat="1" applyFont="1" applyFill="1" applyBorder="1" applyAlignment="1" applyProtection="1">
      <alignment horizontal="center" vertical="top"/>
      <protection hidden="1"/>
    </xf>
    <xf numFmtId="0" fontId="0" fillId="0" borderId="25" xfId="0" applyBorder="1" applyAlignment="1" applyProtection="1">
      <alignment/>
      <protection hidden="1"/>
    </xf>
    <xf numFmtId="0" fontId="9" fillId="0" borderId="58" xfId="57" applyFont="1" applyBorder="1" applyAlignment="1">
      <alignment horizontal="center" vertical="center"/>
      <protection/>
    </xf>
    <xf numFmtId="0" fontId="2" fillId="0" borderId="24" xfId="57" applyFont="1" applyBorder="1" applyAlignment="1">
      <alignment horizontal="left" vertical="top"/>
      <protection/>
    </xf>
    <xf numFmtId="0" fontId="2" fillId="0" borderId="25" xfId="57" applyFont="1" applyBorder="1" applyAlignment="1">
      <alignment horizontal="left" vertical="top"/>
      <protection/>
    </xf>
    <xf numFmtId="0" fontId="2" fillId="0" borderId="26" xfId="57" applyFont="1" applyBorder="1" applyAlignment="1">
      <alignment horizontal="left" vertical="top"/>
      <protection/>
    </xf>
    <xf numFmtId="164" fontId="2" fillId="0" borderId="24" xfId="46" applyNumberFormat="1" applyFont="1" applyBorder="1" applyAlignment="1" applyProtection="1">
      <alignment horizontal="center" vertical="top"/>
      <protection hidden="1"/>
    </xf>
    <xf numFmtId="164" fontId="2" fillId="0" borderId="25" xfId="46" applyNumberFormat="1" applyFont="1" applyBorder="1" applyAlignment="1" applyProtection="1">
      <alignment horizontal="center" vertical="top"/>
      <protection hidden="1"/>
    </xf>
    <xf numFmtId="0" fontId="3" fillId="0" borderId="31" xfId="57" applyFont="1" applyBorder="1" applyAlignment="1">
      <alignment horizontal="center"/>
      <protection/>
    </xf>
    <xf numFmtId="10" fontId="2" fillId="0" borderId="50" xfId="61" applyNumberFormat="1" applyFont="1" applyBorder="1" applyAlignment="1" applyProtection="1">
      <alignment horizontal="center" vertical="top"/>
      <protection hidden="1"/>
    </xf>
    <xf numFmtId="10" fontId="2" fillId="0" borderId="51" xfId="61" applyNumberFormat="1" applyFont="1" applyBorder="1" applyAlignment="1" applyProtection="1">
      <alignment horizontal="center" vertical="top"/>
      <protection hidden="1"/>
    </xf>
    <xf numFmtId="10" fontId="2" fillId="0" borderId="23" xfId="61" applyNumberFormat="1" applyFont="1" applyBorder="1" applyAlignment="1" applyProtection="1">
      <alignment horizontal="center" vertical="top"/>
      <protection hidden="1"/>
    </xf>
    <xf numFmtId="10" fontId="2" fillId="0" borderId="24" xfId="61" applyNumberFormat="1" applyFont="1" applyBorder="1" applyAlignment="1" applyProtection="1">
      <alignment horizontal="center" vertical="top"/>
      <protection hidden="1"/>
    </xf>
    <xf numFmtId="10" fontId="2" fillId="0" borderId="25" xfId="61" applyNumberFormat="1" applyFont="1" applyBorder="1" applyAlignment="1" applyProtection="1">
      <alignment horizontal="center" vertical="top"/>
      <protection hidden="1"/>
    </xf>
    <xf numFmtId="10" fontId="2" fillId="0" borderId="26" xfId="61" applyNumberFormat="1" applyFont="1" applyBorder="1" applyAlignment="1" applyProtection="1">
      <alignment horizontal="center" vertical="top"/>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dhca.state.tx.us/home-division/forms/docs/A32-Per-Unit_Subsidy_221d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D44"/>
  <sheetViews>
    <sheetView tabSelected="1" zoomScalePageLayoutView="0" workbookViewId="0" topLeftCell="A1">
      <selection activeCell="L16" sqref="L16"/>
    </sheetView>
  </sheetViews>
  <sheetFormatPr defaultColWidth="9.140625" defaultRowHeight="15"/>
  <cols>
    <col min="1" max="1" width="14.28125" style="0" customWidth="1"/>
    <col min="2" max="2" width="9.421875" style="0" customWidth="1"/>
    <col min="4" max="4" width="19.57421875" style="0" customWidth="1"/>
    <col min="5" max="5" width="12.140625" style="0" bestFit="1" customWidth="1"/>
    <col min="9" max="9" width="13.8515625" style="0" customWidth="1"/>
  </cols>
  <sheetData>
    <row r="1" spans="1:9" ht="15" customHeight="1">
      <c r="A1" s="85" t="s">
        <v>31</v>
      </c>
      <c r="B1" s="86"/>
      <c r="C1" s="86"/>
      <c r="D1" s="86"/>
      <c r="E1" s="86"/>
      <c r="F1" s="86"/>
      <c r="G1" s="86"/>
      <c r="H1" s="86"/>
      <c r="I1" s="87"/>
    </row>
    <row r="2" spans="1:9" ht="15" customHeight="1">
      <c r="A2" s="88"/>
      <c r="B2" s="89"/>
      <c r="C2" s="89"/>
      <c r="D2" s="89"/>
      <c r="E2" s="89"/>
      <c r="F2" s="89"/>
      <c r="G2" s="89"/>
      <c r="H2" s="89"/>
      <c r="I2" s="90"/>
    </row>
    <row r="3" spans="1:9" ht="15" customHeight="1">
      <c r="A3" s="83" t="s">
        <v>49</v>
      </c>
      <c r="B3" s="83"/>
      <c r="C3" s="83"/>
      <c r="D3" s="83"/>
      <c r="E3" s="83"/>
      <c r="F3" s="83"/>
      <c r="G3" s="83"/>
      <c r="H3" s="83"/>
      <c r="I3" s="83"/>
    </row>
    <row r="4" spans="1:9" ht="15">
      <c r="A4" s="84"/>
      <c r="B4" s="84"/>
      <c r="C4" s="84"/>
      <c r="D4" s="84"/>
      <c r="E4" s="84"/>
      <c r="F4" s="84"/>
      <c r="G4" s="84"/>
      <c r="H4" s="84"/>
      <c r="I4" s="84"/>
    </row>
    <row r="5" spans="1:9" ht="42.75" customHeight="1">
      <c r="A5" s="84"/>
      <c r="B5" s="84"/>
      <c r="C5" s="84"/>
      <c r="D5" s="84"/>
      <c r="E5" s="84"/>
      <c r="F5" s="84"/>
      <c r="G5" s="84"/>
      <c r="H5" s="84"/>
      <c r="I5" s="84"/>
    </row>
    <row r="7" spans="1:6" ht="15">
      <c r="A7" s="37" t="s">
        <v>33</v>
      </c>
      <c r="B7" s="38"/>
      <c r="C7" s="38"/>
      <c r="D7" s="38"/>
      <c r="E7" s="38"/>
      <c r="F7" s="38"/>
    </row>
    <row r="8" spans="1:9" ht="15">
      <c r="A8" s="37" t="s">
        <v>34</v>
      </c>
      <c r="B8" s="39"/>
      <c r="C8" s="40"/>
      <c r="D8" s="41"/>
      <c r="E8" s="41"/>
      <c r="F8" s="42"/>
      <c r="G8" s="16"/>
      <c r="H8" s="16"/>
      <c r="I8" s="16"/>
    </row>
    <row r="9" spans="1:9" ht="15">
      <c r="A9" s="37" t="s">
        <v>48</v>
      </c>
      <c r="B9" s="39"/>
      <c r="C9" s="43"/>
      <c r="D9" s="43"/>
      <c r="E9" s="41"/>
      <c r="F9" s="42"/>
      <c r="G9" s="16"/>
      <c r="H9" s="16"/>
      <c r="I9" s="16"/>
    </row>
    <row r="10" spans="1:9" ht="15.75" thickBot="1">
      <c r="A10" s="81" t="s">
        <v>0</v>
      </c>
      <c r="B10" s="81"/>
      <c r="C10" s="81"/>
      <c r="D10" s="81"/>
      <c r="E10" s="81"/>
      <c r="F10" s="1"/>
      <c r="G10" s="16"/>
      <c r="H10" s="16"/>
      <c r="I10" s="16"/>
    </row>
    <row r="11" spans="1:9" ht="15.75">
      <c r="A11" s="4" t="s">
        <v>1</v>
      </c>
      <c r="B11" s="22" t="s">
        <v>15</v>
      </c>
      <c r="C11" s="5" t="s">
        <v>2</v>
      </c>
      <c r="D11" s="6" t="s">
        <v>3</v>
      </c>
      <c r="E11" s="23" t="s">
        <v>32</v>
      </c>
      <c r="F11" s="1"/>
      <c r="G11" s="16"/>
      <c r="H11" s="16"/>
      <c r="I11" s="16"/>
    </row>
    <row r="12" spans="1:9" ht="15.75">
      <c r="A12" s="7" t="s">
        <v>4</v>
      </c>
      <c r="B12" s="72"/>
      <c r="C12" s="14"/>
      <c r="D12" s="8" t="s">
        <v>5</v>
      </c>
      <c r="E12" s="64"/>
      <c r="F12" s="1"/>
      <c r="G12" s="16"/>
      <c r="H12" s="16"/>
      <c r="I12" s="16"/>
    </row>
    <row r="13" spans="1:9" ht="15.75">
      <c r="A13" s="9" t="s">
        <v>6</v>
      </c>
      <c r="B13" s="60"/>
      <c r="C13" s="61"/>
      <c r="D13" s="10" t="s">
        <v>7</v>
      </c>
      <c r="E13" s="65"/>
      <c r="F13" s="1"/>
      <c r="G13" s="16"/>
      <c r="H13" s="16"/>
      <c r="I13" s="16"/>
    </row>
    <row r="14" spans="1:9" ht="15.75">
      <c r="A14" s="9" t="s">
        <v>8</v>
      </c>
      <c r="B14" s="60"/>
      <c r="C14" s="61"/>
      <c r="D14" s="11" t="s">
        <v>9</v>
      </c>
      <c r="E14" s="65"/>
      <c r="F14" s="1"/>
      <c r="G14" s="16"/>
      <c r="H14" s="16"/>
      <c r="I14" s="16"/>
    </row>
    <row r="15" spans="1:9" ht="15.75">
      <c r="A15" s="9" t="s">
        <v>10</v>
      </c>
      <c r="B15" s="60"/>
      <c r="C15" s="61"/>
      <c r="D15" s="11" t="s">
        <v>11</v>
      </c>
      <c r="E15" s="65"/>
      <c r="F15" s="1"/>
      <c r="G15" s="16"/>
      <c r="H15" s="16"/>
      <c r="I15" s="16"/>
    </row>
    <row r="16" spans="1:9" ht="16.5" thickBot="1">
      <c r="A16" s="51" t="s">
        <v>12</v>
      </c>
      <c r="B16" s="62"/>
      <c r="C16" s="63"/>
      <c r="D16" s="12" t="s">
        <v>13</v>
      </c>
      <c r="E16" s="66"/>
      <c r="F16" s="1"/>
      <c r="G16" s="16"/>
      <c r="H16" s="16"/>
      <c r="I16" s="16"/>
    </row>
    <row r="17" spans="1:9" ht="16.5" thickBot="1">
      <c r="A17" s="52" t="s">
        <v>14</v>
      </c>
      <c r="B17" s="57">
        <f>IF(ISERROR(SUM(E12:E16)),"",SUM(E12:E16))</f>
        <v>0</v>
      </c>
      <c r="C17" s="73"/>
      <c r="D17" s="74"/>
      <c r="E17" s="75"/>
      <c r="F17" s="1"/>
      <c r="G17" s="16"/>
      <c r="H17" s="16"/>
      <c r="I17" s="16"/>
    </row>
    <row r="18" spans="1:9" ht="16.5" thickBot="1">
      <c r="A18" s="52" t="s">
        <v>15</v>
      </c>
      <c r="B18" s="58">
        <f>IF(ISERROR(SUM(B12:B16)),"",SUM(B12:B16))</f>
        <v>0</v>
      </c>
      <c r="C18" s="76"/>
      <c r="D18" s="76"/>
      <c r="E18" s="77"/>
      <c r="F18" s="1"/>
      <c r="G18" s="16"/>
      <c r="H18" s="16"/>
      <c r="I18" s="16"/>
    </row>
    <row r="19" spans="1:9" ht="15.75">
      <c r="A19" s="44" t="s">
        <v>35</v>
      </c>
      <c r="B19" s="1"/>
      <c r="C19" s="1"/>
      <c r="D19" s="1"/>
      <c r="E19" s="1"/>
      <c r="F19" s="1"/>
      <c r="G19" s="1"/>
      <c r="H19" s="1"/>
      <c r="I19" s="13"/>
    </row>
    <row r="20" spans="1:9" ht="15.75">
      <c r="A20" s="44"/>
      <c r="B20" s="1"/>
      <c r="C20" s="1"/>
      <c r="D20" s="1"/>
      <c r="E20" s="1"/>
      <c r="F20" s="1"/>
      <c r="G20" s="1"/>
      <c r="H20" s="1"/>
      <c r="I20" s="13"/>
    </row>
    <row r="21" spans="1:9" ht="15.75">
      <c r="A21" s="37" t="s">
        <v>39</v>
      </c>
      <c r="B21" s="1"/>
      <c r="C21" s="1"/>
      <c r="D21" s="1"/>
      <c r="E21" s="1"/>
      <c r="F21" s="1"/>
      <c r="G21" s="1"/>
      <c r="H21" s="1"/>
      <c r="I21" s="13"/>
    </row>
    <row r="22" spans="1:9" ht="15.75">
      <c r="A22" s="37" t="s">
        <v>36</v>
      </c>
      <c r="B22" s="1"/>
      <c r="C22" s="1"/>
      <c r="D22" s="1"/>
      <c r="E22" s="1"/>
      <c r="F22" s="1"/>
      <c r="G22" s="1"/>
      <c r="H22" s="1"/>
      <c r="I22" s="13"/>
    </row>
    <row r="23" spans="1:9" ht="15.75">
      <c r="A23" s="37" t="s">
        <v>37</v>
      </c>
      <c r="B23" s="1"/>
      <c r="C23" s="1"/>
      <c r="D23" s="1"/>
      <c r="E23" s="1"/>
      <c r="F23" s="1"/>
      <c r="G23" s="1"/>
      <c r="H23" s="1"/>
      <c r="I23" s="13"/>
    </row>
    <row r="24" spans="1:9" ht="16.5" thickBot="1">
      <c r="A24" s="108" t="s">
        <v>16</v>
      </c>
      <c r="B24" s="108"/>
      <c r="C24" s="108"/>
      <c r="D24" s="108"/>
      <c r="E24" s="108"/>
      <c r="F24" s="1"/>
      <c r="G24" s="1"/>
      <c r="H24" s="1"/>
      <c r="I24" s="13"/>
    </row>
    <row r="25" spans="1:9" ht="15.75" thickBot="1">
      <c r="A25" s="46" t="s">
        <v>17</v>
      </c>
      <c r="B25" s="18"/>
      <c r="C25" s="18"/>
      <c r="D25" s="18"/>
      <c r="E25" s="67"/>
      <c r="F25" s="2"/>
      <c r="G25" s="25"/>
      <c r="H25" s="25"/>
      <c r="I25" s="25"/>
    </row>
    <row r="26" spans="1:9" ht="15.75" thickBot="1">
      <c r="A26" s="78" t="s">
        <v>47</v>
      </c>
      <c r="B26" s="79"/>
      <c r="C26" s="79"/>
      <c r="D26" s="79"/>
      <c r="E26" s="80"/>
      <c r="F26" s="3"/>
      <c r="G26" s="2"/>
      <c r="H26" s="2"/>
      <c r="I26" s="2"/>
    </row>
    <row r="27" spans="1:9" ht="15.75" thickBot="1">
      <c r="A27" s="49" t="s">
        <v>18</v>
      </c>
      <c r="B27" s="26"/>
      <c r="C27" s="26"/>
      <c r="D27" s="26"/>
      <c r="E27" s="68"/>
      <c r="F27" s="1"/>
      <c r="G27" s="56" t="s">
        <v>23</v>
      </c>
      <c r="H27" s="56"/>
      <c r="I27" s="56"/>
    </row>
    <row r="28" spans="1:9" ht="15">
      <c r="A28" s="49" t="s">
        <v>19</v>
      </c>
      <c r="B28" s="26"/>
      <c r="C28" s="26"/>
      <c r="D28" s="26"/>
      <c r="E28" s="68">
        <v>0</v>
      </c>
      <c r="F28" s="1"/>
      <c r="G28" s="55" t="s">
        <v>43</v>
      </c>
      <c r="H28" s="55"/>
      <c r="I28" s="55"/>
    </row>
    <row r="29" spans="1:9" ht="15">
      <c r="A29" s="91" t="s">
        <v>20</v>
      </c>
      <c r="B29" s="92"/>
      <c r="C29" s="93"/>
      <c r="D29" s="26"/>
      <c r="E29" s="68"/>
      <c r="F29" s="1"/>
      <c r="G29" s="55" t="s">
        <v>44</v>
      </c>
      <c r="H29" s="55"/>
      <c r="I29" s="55"/>
    </row>
    <row r="30" spans="1:9" ht="15.75" thickBot="1">
      <c r="A30" s="49" t="s">
        <v>21</v>
      </c>
      <c r="B30" s="26"/>
      <c r="C30" s="26"/>
      <c r="D30" s="26"/>
      <c r="E30" s="69"/>
      <c r="F30" s="2"/>
      <c r="G30" s="94" t="s">
        <v>45</v>
      </c>
      <c r="H30" s="95"/>
      <c r="I30" s="96"/>
    </row>
    <row r="31" spans="1:9" ht="15.75" thickBot="1">
      <c r="A31" s="45" t="s">
        <v>22</v>
      </c>
      <c r="B31" s="19"/>
      <c r="C31" s="19"/>
      <c r="D31" s="19"/>
      <c r="E31" s="59">
        <f>IF(ISERROR(E25-SUM(E27:E30)),"",E25-SUM(E27:E30))</f>
        <v>0</v>
      </c>
      <c r="F31" s="2"/>
      <c r="G31" s="97" t="s">
        <v>46</v>
      </c>
      <c r="H31" s="98"/>
      <c r="I31" s="99"/>
    </row>
    <row r="32" spans="1:9" ht="15.75" thickBot="1">
      <c r="A32" s="47"/>
      <c r="B32" s="48"/>
      <c r="C32" s="48"/>
      <c r="D32" s="48"/>
      <c r="E32" s="17"/>
      <c r="F32" s="3"/>
      <c r="G32" s="3"/>
      <c r="H32" s="3"/>
      <c r="I32" s="3"/>
    </row>
    <row r="33" spans="1:9" ht="15.75" thickBot="1">
      <c r="A33" s="45" t="s">
        <v>40</v>
      </c>
      <c r="B33" s="19"/>
      <c r="C33" s="19"/>
      <c r="D33" s="19"/>
      <c r="E33" s="70"/>
      <c r="F33" s="2"/>
      <c r="G33" s="2"/>
      <c r="H33" s="2"/>
      <c r="I33" s="2"/>
    </row>
    <row r="34" spans="1:9" ht="16.5" thickBot="1">
      <c r="A34" s="53" t="s">
        <v>41</v>
      </c>
      <c r="B34" s="50"/>
      <c r="C34" s="50"/>
      <c r="D34" s="50"/>
      <c r="E34" s="71"/>
      <c r="F34" s="2"/>
      <c r="G34" s="25"/>
      <c r="H34" s="25"/>
      <c r="I34" s="25"/>
    </row>
    <row r="35" spans="1:9" ht="15">
      <c r="A35" s="1"/>
      <c r="B35" s="1"/>
      <c r="C35" s="1"/>
      <c r="D35" s="1"/>
      <c r="E35" s="1"/>
      <c r="F35" s="1"/>
      <c r="G35" s="2"/>
      <c r="H35" s="2"/>
      <c r="I35" s="2"/>
    </row>
    <row r="36" spans="1:30" ht="15">
      <c r="A36" s="82" t="s">
        <v>42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row>
    <row r="37" spans="1:30" ht="15" customHeight="1">
      <c r="A37" s="103" t="s">
        <v>24</v>
      </c>
      <c r="B37" s="104"/>
      <c r="C37" s="105"/>
      <c r="D37" s="102" t="s">
        <v>25</v>
      </c>
      <c r="E37" s="103" t="s">
        <v>26</v>
      </c>
      <c r="F37" s="104"/>
      <c r="G37" s="105"/>
      <c r="H37" s="33"/>
      <c r="I37" s="15"/>
      <c r="J37" s="15"/>
      <c r="K37" s="15"/>
      <c r="L37" s="15"/>
      <c r="M37" s="15"/>
      <c r="N37" s="15"/>
      <c r="O37" s="15"/>
      <c r="P37" s="15"/>
      <c r="Q37" s="15"/>
      <c r="R37" s="15"/>
      <c r="S37" s="15"/>
      <c r="T37" s="15"/>
      <c r="U37" s="15"/>
      <c r="V37" s="15"/>
      <c r="W37" s="15"/>
      <c r="X37" s="15"/>
      <c r="Y37" s="15"/>
      <c r="Z37" s="15"/>
      <c r="AA37" s="15"/>
      <c r="AB37" s="1"/>
      <c r="AC37" s="15"/>
      <c r="AD37" s="15"/>
    </row>
    <row r="38" spans="1:30" ht="15" customHeight="1">
      <c r="A38" s="100">
        <f>IF(ISERROR(SUM(E33:E34)),"",SUM(E33:E34))</f>
        <v>0</v>
      </c>
      <c r="B38" s="101"/>
      <c r="C38" s="30"/>
      <c r="D38" s="102"/>
      <c r="E38" s="106">
        <f>IF(ISERROR((B12*C12+B13*C13+B14*C14+B15*C15+B16*C16)*(B17/B18)),"",(B12*C12+B13*C13+B14*C14+B15*C15+B16*C16)*(B17/B18))</f>
      </c>
      <c r="F38" s="107"/>
      <c r="G38" s="34"/>
      <c r="H38" s="33"/>
      <c r="I38" s="32"/>
      <c r="J38" s="32"/>
      <c r="K38" s="32"/>
      <c r="L38" s="32"/>
      <c r="M38" s="32"/>
      <c r="N38" s="32"/>
      <c r="O38" s="15"/>
      <c r="P38" s="15"/>
      <c r="Q38" s="15"/>
      <c r="R38" s="15"/>
      <c r="S38" s="15"/>
      <c r="T38" s="15"/>
      <c r="U38" s="15"/>
      <c r="V38" s="15"/>
      <c r="W38" s="15"/>
      <c r="X38" s="15"/>
      <c r="Y38" s="15"/>
      <c r="Z38" s="15"/>
      <c r="AA38" s="15"/>
      <c r="AB38" s="1"/>
      <c r="AC38" s="15"/>
      <c r="AD38" s="15"/>
    </row>
    <row r="40" spans="1:30" ht="15" customHeight="1">
      <c r="A40" s="82" t="s">
        <v>38</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row>
    <row r="41" spans="1:30" ht="15" customHeight="1">
      <c r="A41" s="82" t="s">
        <v>30</v>
      </c>
      <c r="B41" s="82"/>
      <c r="C41" s="82"/>
      <c r="D41" s="82"/>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2" spans="1:30" ht="15" customHeight="1">
      <c r="A42" s="27" t="s">
        <v>27</v>
      </c>
      <c r="B42" s="28"/>
      <c r="C42" s="29"/>
      <c r="D42" s="102" t="s">
        <v>25</v>
      </c>
      <c r="E42" s="103" t="s">
        <v>28</v>
      </c>
      <c r="F42" s="104"/>
      <c r="G42" s="105"/>
      <c r="H42" s="15"/>
      <c r="I42" s="15"/>
      <c r="J42" s="31"/>
      <c r="K42" s="31"/>
      <c r="L42" s="15"/>
      <c r="M42" s="15"/>
      <c r="N42" s="15"/>
      <c r="O42" s="15"/>
      <c r="P42" s="15"/>
      <c r="Q42" s="15"/>
      <c r="R42" s="15"/>
      <c r="S42" s="15"/>
      <c r="T42" s="21"/>
      <c r="U42" s="21"/>
      <c r="V42" s="24"/>
      <c r="W42" s="15"/>
      <c r="X42" s="15"/>
      <c r="Y42" s="15"/>
      <c r="Z42" s="15"/>
      <c r="AA42" s="15"/>
      <c r="AB42" s="1"/>
      <c r="AC42" s="15"/>
      <c r="AD42" s="15"/>
    </row>
    <row r="43" spans="1:30" ht="15" customHeight="1">
      <c r="A43" s="112">
        <f>IF(ISERROR((E33+E34)/E31),"",(E33+E34)/E31)</f>
      </c>
      <c r="B43" s="113"/>
      <c r="C43" s="114"/>
      <c r="D43" s="102"/>
      <c r="E43" s="109">
        <f>IF(ISERROR(B17/B18),"",B17/B18)</f>
      </c>
      <c r="F43" s="110"/>
      <c r="G43" s="111"/>
      <c r="H43" s="36"/>
      <c r="I43" s="36"/>
      <c r="J43" s="31"/>
      <c r="K43" s="31"/>
      <c r="L43" s="36"/>
      <c r="M43" s="36"/>
      <c r="N43" s="36"/>
      <c r="O43" s="36"/>
      <c r="P43" s="36"/>
      <c r="Q43" s="36"/>
      <c r="R43" s="36"/>
      <c r="S43" s="36"/>
      <c r="T43" s="15"/>
      <c r="U43" s="15"/>
      <c r="V43" s="15"/>
      <c r="W43" s="15"/>
      <c r="X43" s="15"/>
      <c r="Y43" s="15"/>
      <c r="Z43" s="15"/>
      <c r="AA43" s="15"/>
      <c r="AB43" s="1"/>
      <c r="AC43" s="15"/>
      <c r="AD43" s="15"/>
    </row>
    <row r="44" spans="1:30" ht="15">
      <c r="A44" s="35" t="s">
        <v>29</v>
      </c>
      <c r="B44" s="35"/>
      <c r="C44" s="35"/>
      <c r="D44" s="35"/>
      <c r="E44" s="35"/>
      <c r="F44" s="35"/>
      <c r="G44" s="35"/>
      <c r="H44" s="35"/>
      <c r="I44" s="35"/>
      <c r="J44" s="20"/>
      <c r="K44" s="20"/>
      <c r="L44" s="20"/>
      <c r="M44" s="20"/>
      <c r="N44" s="20"/>
      <c r="O44" s="20"/>
      <c r="P44" s="20"/>
      <c r="Q44" s="20"/>
      <c r="R44" s="20"/>
      <c r="S44" s="20"/>
      <c r="T44" s="20"/>
      <c r="U44" s="20"/>
      <c r="V44" s="20"/>
      <c r="W44" s="20"/>
      <c r="X44" s="20"/>
      <c r="Y44" s="20"/>
      <c r="Z44" s="20"/>
      <c r="AA44" s="20"/>
      <c r="AB44" s="20"/>
      <c r="AC44" s="15"/>
      <c r="AD44" s="15"/>
    </row>
  </sheetData>
  <sheetProtection password="9E71" sheet="1" objects="1" scenarios="1"/>
  <mergeCells count="19">
    <mergeCell ref="A40:AD40"/>
    <mergeCell ref="D42:D43"/>
    <mergeCell ref="E42:G42"/>
    <mergeCell ref="E43:G43"/>
    <mergeCell ref="A43:C43"/>
    <mergeCell ref="A41:D41"/>
    <mergeCell ref="A38:B38"/>
    <mergeCell ref="D37:D38"/>
    <mergeCell ref="A37:C37"/>
    <mergeCell ref="E38:F38"/>
    <mergeCell ref="E37:G37"/>
    <mergeCell ref="A10:E10"/>
    <mergeCell ref="A36:AD36"/>
    <mergeCell ref="A3:I5"/>
    <mergeCell ref="A1:I2"/>
    <mergeCell ref="A29:C29"/>
    <mergeCell ref="G30:I30"/>
    <mergeCell ref="G31:I31"/>
    <mergeCell ref="A24:E24"/>
  </mergeCells>
  <hyperlinks>
    <hyperlink ref="A19" r:id="rId1" display="HOME 221(d)(3) Maximum Per Unit Subsidy Limits"/>
  </hyperlinks>
  <printOptions horizontalCentered="1"/>
  <pageMargins left="0.25" right="0.25" top="0.75" bottom="0.75" header="0.3" footer="0.3"/>
  <pageSetup horizontalDpi="600" verticalDpi="600" orientation="portrait" scale="95" r:id="rId2"/>
  <colBreaks count="1" manualBreakCount="1">
    <brk id="9" max="65535" man="1"/>
  </colBreaks>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Unit Calculation Tool</dc:title>
  <dc:subject/>
  <dc:creator>TDHCA</dc:creator>
  <cp:keywords/>
  <dc:description/>
  <cp:lastModifiedBy>TDHCA</cp:lastModifiedBy>
  <cp:lastPrinted>2013-02-14T16:45:22Z</cp:lastPrinted>
  <dcterms:created xsi:type="dcterms:W3CDTF">2013-02-05T15:52:57Z</dcterms:created>
  <dcterms:modified xsi:type="dcterms:W3CDTF">2013-02-14T20:23:48Z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