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T:\hmhm\Forms\ESG Program Forms\wage cost calculator\"/>
    </mc:Choice>
  </mc:AlternateContent>
  <workbookProtection workbookAlgorithmName="SHA-512" workbookHashValue="q/i8dCYHKEoQE3O27BBOBVMJBQudkJmXEg011XKbjPUiYP0R33AMT7YFMoMcsNe1boC+2eFhZ+MO90WDL6RDIA==" workbookSaltValue="H2Q91YRmBYFu1hAKx5DQ8g==" workbookSpinCount="100000" lockStructure="1"/>
  <bookViews>
    <workbookView xWindow="480" yWindow="45" windowWidth="11340" windowHeight="12510" tabRatio="911" activeTab="1"/>
  </bookViews>
  <sheets>
    <sheet name="Contents &amp; Instructions" sheetId="21" r:id="rId1"/>
    <sheet name="Wage Cost Calculator " sheetId="16" r:id="rId2"/>
    <sheet name="Time Sheet" sheetId="23" r:id="rId3"/>
  </sheets>
  <definedNames>
    <definedName name="_">#REF!</definedName>
    <definedName name="_0_0_0">#REF!</definedName>
    <definedName name="_xlnm.Print_Area" localSheetId="1">'Wage Cost Calculator '!$A$2:$H$27</definedName>
  </definedNames>
  <calcPr calcId="162913"/>
</workbook>
</file>

<file path=xl/calcChain.xml><?xml version="1.0" encoding="utf-8"?>
<calcChain xmlns="http://schemas.openxmlformats.org/spreadsheetml/2006/main">
  <c r="A48" i="23" l="1"/>
  <c r="A50" i="23"/>
  <c r="B12" i="16" l="1"/>
  <c r="C46" i="23" l="1"/>
  <c r="D46" i="23"/>
  <c r="E46" i="23"/>
  <c r="F46" i="23"/>
  <c r="G46" i="23"/>
  <c r="B46" i="23"/>
  <c r="B3" i="23"/>
  <c r="B2" i="23"/>
  <c r="I5" i="16"/>
  <c r="A1" i="23" s="1"/>
  <c r="B20" i="16" l="1"/>
  <c r="D13" i="16"/>
  <c r="E13" i="16"/>
  <c r="F13" i="16"/>
  <c r="G13" i="16"/>
  <c r="H13" i="16"/>
  <c r="C13" i="16"/>
  <c r="C14" i="16" s="1"/>
  <c r="D21" i="16" l="1"/>
  <c r="H21" i="16"/>
  <c r="F21" i="16"/>
  <c r="E21" i="16"/>
  <c r="C21" i="16"/>
  <c r="C23" i="16" s="1"/>
  <c r="G21" i="16"/>
  <c r="B21" i="16"/>
  <c r="D15" i="16"/>
  <c r="E14" i="16"/>
  <c r="F18" i="16"/>
  <c r="G16" i="16"/>
  <c r="H19" i="16"/>
  <c r="C19" i="16"/>
  <c r="B13" i="16"/>
  <c r="D23" i="16" l="1"/>
  <c r="D16" i="16"/>
  <c r="D18" i="16"/>
  <c r="H18" i="16"/>
  <c r="D19" i="16"/>
  <c r="C17" i="16"/>
  <c r="H14" i="16"/>
  <c r="F15" i="16"/>
  <c r="F19" i="16"/>
  <c r="F16" i="16"/>
  <c r="E19" i="16"/>
  <c r="E16" i="16"/>
  <c r="E15" i="16"/>
  <c r="H16" i="16"/>
  <c r="E18" i="16"/>
  <c r="H17" i="16"/>
  <c r="H15" i="16"/>
  <c r="G18" i="16"/>
  <c r="G14" i="16"/>
  <c r="G15" i="16"/>
  <c r="G19" i="16"/>
  <c r="G17" i="16"/>
  <c r="F17" i="16"/>
  <c r="F14" i="16"/>
  <c r="E17" i="16"/>
  <c r="C18" i="16"/>
  <c r="C16" i="16"/>
  <c r="D14" i="16"/>
  <c r="C15" i="16"/>
  <c r="D17" i="16"/>
  <c r="H23" i="16" l="1"/>
  <c r="F23" i="16"/>
  <c r="E23" i="16"/>
  <c r="G23" i="16"/>
</calcChain>
</file>

<file path=xl/sharedStrings.xml><?xml version="1.0" encoding="utf-8"?>
<sst xmlns="http://schemas.openxmlformats.org/spreadsheetml/2006/main" count="171" uniqueCount="131">
  <si>
    <t xml:space="preserve"> </t>
  </si>
  <si>
    <t xml:space="preserve">Employee Name: </t>
  </si>
  <si>
    <t>Texas Department of Housing and Community Affairs</t>
  </si>
  <si>
    <t>Employee Name:</t>
  </si>
  <si>
    <t>Date:</t>
  </si>
  <si>
    <t>Employee Signature Required Below:</t>
  </si>
  <si>
    <t>Wage Cost Calculator</t>
  </si>
  <si>
    <t>TEXAS DEPARTMENT OF HOUSING AND COMMUNITY AFFAIRS</t>
  </si>
  <si>
    <t>Street Address: 221 East 11th Street, Austin, TX 78701  Mailing Address: PO Box 13941, Austin, TX 78711</t>
  </si>
  <si>
    <t>Main Number: 512-475-3800  Toll Free: 1-800-525-0657  Email: info@tdhca.state.tx.us  Web: www.tdhca.state.tx.us</t>
  </si>
  <si>
    <t>Contents</t>
  </si>
  <si>
    <t>Pay Period End Date:</t>
  </si>
  <si>
    <t>Pay Period Begin Date:</t>
  </si>
  <si>
    <t>Contract/Reservation Number:</t>
  </si>
  <si>
    <t>Enter the start date of the pay period for which reimbursement is requested.</t>
  </si>
  <si>
    <t xml:space="preserve">Pay Period Start Date: </t>
  </si>
  <si>
    <t>Enter the end date of the pay period for which reimbursement is requested.</t>
  </si>
  <si>
    <t>Enter the full name of the employee as it appears on supporting documentation.</t>
  </si>
  <si>
    <t>Base Hourly Rate of Pay:</t>
  </si>
  <si>
    <t>Section 1. General Information</t>
  </si>
  <si>
    <t>Employee Title:</t>
  </si>
  <si>
    <t>Section 2. Wage Detail</t>
  </si>
  <si>
    <t>Name of Signer:</t>
  </si>
  <si>
    <t>Link to Navigation Panel</t>
  </si>
  <si>
    <t>Date Hours Worked Row</t>
  </si>
  <si>
    <t>Column A: Total Hours Worked</t>
  </si>
  <si>
    <t>Enter the job title of the employee whose wages are to be reimbursed.</t>
  </si>
  <si>
    <t>Line 1: Hours Worked</t>
  </si>
  <si>
    <t>Column B: Administrative Hours</t>
  </si>
  <si>
    <t>Signature Line</t>
  </si>
  <si>
    <t xml:space="preserve">Employee Name is a self-populating field which pulls the information from the Wage Cost Calculator tab.  </t>
  </si>
  <si>
    <t>The Time Sheet must be signed and dated by the employee whose wages are to be reimbursed.</t>
  </si>
  <si>
    <t>Submission</t>
  </si>
  <si>
    <t>Optional Time Sheet Instructions</t>
  </si>
  <si>
    <t>Subrecipient:</t>
  </si>
  <si>
    <t>ESG CARES Program Wage Cost Calculator</t>
  </si>
  <si>
    <t>Overtime Rate of Pay:</t>
  </si>
  <si>
    <t>Column A:
Total Hours Worked (ESG and non-ESG)</t>
  </si>
  <si>
    <t xml:space="preserve">Contract Number: </t>
  </si>
  <si>
    <t xml:space="preserve">Pay Period End Date: </t>
  </si>
  <si>
    <t xml:space="preserve">Employee Title: </t>
  </si>
  <si>
    <t>Signature of Subrecipient:</t>
  </si>
  <si>
    <t>2. Percentage of Total Hours worked in each category</t>
  </si>
  <si>
    <t xml:space="preserve">3. Employer Social Security Contribution </t>
  </si>
  <si>
    <t xml:space="preserve">4. Employer Medicare Contribution </t>
  </si>
  <si>
    <t>5. Worker's Compensation Paid by Employer for Pay Period Worked</t>
  </si>
  <si>
    <t>6. Unemployment Insurance Paid by Employer for Pay Period Worked</t>
  </si>
  <si>
    <t>7. Insurance Premium Paid by Employer for Pay Period</t>
  </si>
  <si>
    <t>8. Other Benefits Paid by Employer for Pay Period Worked (including retirement and paid leave)</t>
  </si>
  <si>
    <t>9. Total Average Hourly Cost of Compensation for Pay Period Worked</t>
  </si>
  <si>
    <t>10. Total Compensation Paid, including Employer-Paid Benefits</t>
  </si>
  <si>
    <t>12. Maximum Payroll Cost By Component:</t>
  </si>
  <si>
    <t>11. Lump-Sum Hazard Pay (if not paid as an hourly increase)</t>
  </si>
  <si>
    <r>
      <t xml:space="preserve">Total Hours Worked at Overtime Rate of Pay:
</t>
    </r>
    <r>
      <rPr>
        <i/>
        <sz val="8"/>
        <rFont val="Calibri"/>
        <family val="2"/>
        <scheme val="minor"/>
      </rPr>
      <t>(includes work hours not charged to this ESG Contract)</t>
    </r>
  </si>
  <si>
    <r>
      <t xml:space="preserve">Base Hourly Rate of Pay:
</t>
    </r>
    <r>
      <rPr>
        <i/>
        <sz val="8"/>
        <rFont val="Calibri"/>
        <family val="2"/>
        <scheme val="minor"/>
      </rPr>
      <t>(Include averaged shift differentials and hazard pay that is based on hours worked. For salaried employees, divide actual number of hours worked by the base pay for the pay period)</t>
    </r>
  </si>
  <si>
    <r>
      <t xml:space="preserve">Total Hours Worked at Base Hourly Rate of Pay:
</t>
    </r>
    <r>
      <rPr>
        <i/>
        <sz val="8"/>
        <rFont val="Calibri"/>
        <family val="2"/>
        <scheme val="minor"/>
      </rPr>
      <t>(includes work hours not charged to this ESG Contract)</t>
    </r>
  </si>
  <si>
    <t xml:space="preserve">Subrecipient: </t>
  </si>
  <si>
    <t>Administration</t>
  </si>
  <si>
    <t>Street Outreach</t>
  </si>
  <si>
    <t>Emergency Shelter</t>
  </si>
  <si>
    <t>Rapid Rehousing</t>
  </si>
  <si>
    <t>Homeless Prevention</t>
  </si>
  <si>
    <t>Week 1 Dates:</t>
  </si>
  <si>
    <t>Week 2 Dates:</t>
  </si>
  <si>
    <t xml:space="preserve">Week 3 Dates: </t>
  </si>
  <si>
    <t>Week 4 Dates:</t>
  </si>
  <si>
    <t xml:space="preserve">Week 5 Dates: </t>
  </si>
  <si>
    <t xml:space="preserve">HMIS </t>
  </si>
  <si>
    <t>Subtotal Hours:</t>
  </si>
  <si>
    <t xml:space="preserve">Component: </t>
  </si>
  <si>
    <t>Subrecipient Name:</t>
  </si>
  <si>
    <t>Contract Number:</t>
  </si>
  <si>
    <t>Column C: Street Outreach Hours</t>
  </si>
  <si>
    <t xml:space="preserve">This column contains an entry field for hours worked on ESG CARES Street Outreach. </t>
  </si>
  <si>
    <t>Column D: Emergency Shelter Hours</t>
  </si>
  <si>
    <t>This column contains an entry field for hours worked on ESG CARES Emergency Shelter</t>
  </si>
  <si>
    <t>Column E: Rapid Re-housing Hours</t>
  </si>
  <si>
    <t>This column contains an entry field for hours worked on ESG CARES Rapid Re-housing.</t>
  </si>
  <si>
    <t>Column F: Homeless Prevention Hours</t>
  </si>
  <si>
    <t>This column contains an entry field for hours worked on ESG CARES Homeless Prevention.</t>
  </si>
  <si>
    <t>Column G: HMIS Hours</t>
  </si>
  <si>
    <t>This column contains an entry field for hours worked on ESG CARES HMIS.</t>
  </si>
  <si>
    <t>ESG Subrecipient</t>
  </si>
  <si>
    <t xml:space="preserve">ESG Subrecipient name is a self-populating field which pulls the information from the Wage Cost Calculator tab.  </t>
  </si>
  <si>
    <t xml:space="preserve">Contract is a self-populating field which pulls the information from the Wage Cost Calculator tab.  </t>
  </si>
  <si>
    <t>Enter the dates as DD/MM/YY on which employee worked on ESG CARES activities.  The dates do not have to be consecutive, but should be entered from first date to last date.</t>
  </si>
  <si>
    <t>Total ESG CARES Hours Worked</t>
  </si>
  <si>
    <t>1. Total Hours Worked</t>
  </si>
  <si>
    <t>Column B: Administrative Hours for ESG CARES</t>
  </si>
  <si>
    <t xml:space="preserve">Column C:
Street Outreach Hours for ESG CARES
</t>
  </si>
  <si>
    <t xml:space="preserve">Column D:
Emergency Shelter Hours for ESG CARES
</t>
  </si>
  <si>
    <t xml:space="preserve">Column E:
Rapid Rehousing Hours for ESG CARES
</t>
  </si>
  <si>
    <t xml:space="preserve">Column F:
Homeless Prevention Hours for ESG CARES
</t>
  </si>
  <si>
    <t xml:space="preserve">Column G:
HMIS Hours for ESG CARES
</t>
  </si>
  <si>
    <r>
      <t>Enter</t>
    </r>
    <r>
      <rPr>
        <sz val="10"/>
        <rFont val="Arial"/>
        <family val="2"/>
      </rPr>
      <t xml:space="preserve"> the Subrecipient name. </t>
    </r>
  </si>
  <si>
    <t xml:space="preserve">Enter the base wage paid to Employee on an hourly basis, not including overtime compensation.  </t>
  </si>
  <si>
    <t>Enter the overtime paid to Employee on an hourly basis.</t>
  </si>
  <si>
    <t>Total Hours Worked at Base Hourly Rate</t>
  </si>
  <si>
    <t>Total Hours Worked at Overtime Rate of Pay</t>
  </si>
  <si>
    <r>
      <t xml:space="preserve">Enter the total hours worked for the entire pay period.  </t>
    </r>
    <r>
      <rPr>
        <b/>
        <sz val="10"/>
        <rFont val="Calibri"/>
        <family val="2"/>
        <scheme val="minor"/>
      </rPr>
      <t>Include hours worked for ESG CARES as well as hours worked on other tasks.</t>
    </r>
    <r>
      <rPr>
        <sz val="10"/>
        <rFont val="Calibri"/>
        <family val="2"/>
        <scheme val="minor"/>
      </rPr>
      <t xml:space="preserve">  For example, if the pay period is a two-week pay period, and the employee works 40 hours per week, enter 80 hours.</t>
    </r>
  </si>
  <si>
    <r>
      <t xml:space="preserve">Enter the total overtime hours worked for the entire pay period.  </t>
    </r>
    <r>
      <rPr>
        <b/>
        <sz val="10"/>
        <rFont val="Calibri"/>
        <family val="2"/>
        <scheme val="minor"/>
      </rPr>
      <t>Include hours worked for ESG CARES as well as hours worked on other tasks.</t>
    </r>
    <r>
      <rPr>
        <sz val="10"/>
        <rFont val="Calibri"/>
        <family val="2"/>
        <scheme val="minor"/>
      </rPr>
      <t xml:space="preserve">  </t>
    </r>
  </si>
  <si>
    <t>This field autopopulates based on "Total Hours Worked at Base Hourly Rate" and "Total Hours Worked at Overtime Ray of Pay."</t>
  </si>
  <si>
    <t xml:space="preserve">This column contains an entry field for hours worked on ESG CARES Administrative tasks.  </t>
  </si>
  <si>
    <t>Enter the total hours worked in Columns B-G.</t>
  </si>
  <si>
    <t>Enter the amount of the Employer Medicare Contribution for the pay period being submitted in Column A.  Columns B-G will self-populate with the correct proportion of Employer Medicare Contribution that can be charged to each category by multiplying the total Employer Medicare Contribution expense entered in Column A by the percentages calculated in Line 2.</t>
  </si>
  <si>
    <t>Line 2: Percentage of Hours worked in each category</t>
  </si>
  <si>
    <t xml:space="preserve">Line 2 is a self-populating row which will determine the percentage of work hours which can be attributed to each task. </t>
  </si>
  <si>
    <t xml:space="preserve">Line 3: Employer Social Security Contribution </t>
  </si>
  <si>
    <t>Line 4:  Employer Medicare Contribution</t>
  </si>
  <si>
    <t>Line 5:  Worker's Compensation Paid by Employer for Pay Period Worked</t>
  </si>
  <si>
    <t>Line 6:  Unemployment Insurance Paid by Employer for Pay Period Worked</t>
  </si>
  <si>
    <t>Line 7:  Insurance Premium Paid by Employer for Pay Period Worked</t>
  </si>
  <si>
    <t>Line 8:  Other Benefits Paid by Employer for Pay Period Worked</t>
  </si>
  <si>
    <t>Line 10: Total Compensation Paid, including Employer-Paid Benefits</t>
  </si>
  <si>
    <t>Line 11: Lump-Sum Hazard Pay</t>
  </si>
  <si>
    <t>Line 12: Maximum Payroll by Cost Component</t>
  </si>
  <si>
    <t xml:space="preserve">Enter include lump sum hazard pay by program component only if an hourly hazard pay rate is not entered. </t>
  </si>
  <si>
    <t xml:space="preserve">Line 12 is a self-populating row showing maximum payroll cost to ESG CARES by program component. </t>
  </si>
  <si>
    <t xml:space="preserve">The form must be executed and dated by the ESG CARES Subrecipient.  </t>
  </si>
  <si>
    <t>After the form is executed, scan to PDF and upload in the draw.</t>
  </si>
  <si>
    <t xml:space="preserve">ESG CARES Salary and Wage Cost Calculator with Optional Time Sheets
</t>
  </si>
  <si>
    <t xml:space="preserve">Enter the Contract Number from your contract or the  Housing Contract System (HCS).  </t>
  </si>
  <si>
    <t xml:space="preserve">Enter the amount of the Employer Social Security Contribution for the pay period being submitted in Column A.  Columns B-G will self-populate with the correct proportion of Employer Social Security Contribution that can be charged to each category by multiplying the total Employer Social Security Contribution expense entered in Column A by the percentages calculated in Line 2.  </t>
  </si>
  <si>
    <t xml:space="preserve">Enter the amount of Worker's Compensation expense paid by the Employer applicable to the pay period being submitted in Column A.  Columns B-G will self-populate with the correct proportion of Worker's Compensation that can be charged to each category by multiplying the total Worker's Compensation expense entered in Column A by the percentages calculated in Line 2.  </t>
  </si>
  <si>
    <t xml:space="preserve">Enter the amount of Unemployment Insurance expense paid by the Employer applicable to the pay period being submitted in Column A.  Columns B-G will self-populate with the correct proportion of Unemployment Insurance Expense that can be charged to each category by multiplying the total Unemployment Insurance expense entered in Column A by the percentages calculated in Line 2.  </t>
  </si>
  <si>
    <t>Enter the amount of the Insurance Premium(s)  paid by the Employer applicable to the pay period being submitted in Column A.  Columns B-G will self-populate with the correct proportion of Insurance Premium(s) that can be charged to each category by multiplying the total Insurance Premium(s) entered in Column A by the percentages calculated in Line 2.</t>
  </si>
  <si>
    <t>Enter the amount of Other Benefits paid by the Employer applicable to the pay period being submitted in Column A.  Columns B-G will self-populate with the correct proportion of Other Benefits that can be charged to each category by multiplying the total Other Benefits entered in Column A by the percentages calculated in Line 2.</t>
  </si>
  <si>
    <t xml:space="preserve">Line 9 is a self-populating row which will determine the  Total Hourly Compensation for the employee by adding the base hourly rate of pay to the hourly cost of the benefits and other costs reported in Column A. </t>
  </si>
  <si>
    <t>Line 11 is a self-populating row which will determine the  Total  Compensation Paid for the employee in each category by multiplying the Total Hourly Compensation shown in Line 10 by the Hours Worked reported in Line 1.</t>
  </si>
  <si>
    <t xml:space="preserve">Enter the total number of hours for each program component. </t>
  </si>
  <si>
    <t>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</si>
</sst>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409]mmmm\ d\,\ yyyy;@"/>
    <numFmt numFmtId="165" formatCode="m/d/yy;@"/>
  </numFmts>
  <fonts count="23" x14ac:knownFonts="1">
    <font>
      <sz val="10"/>
      <name val="Arial"/>
    </font>
    <font>
      <sz val="10"/>
      <name val="Arial"/>
      <family val="2"/>
    </font>
    <font>
      <sz val="8"/>
      <name val="Arial"/>
      <family val="2"/>
    </font>
    <font>
      <u/>
      <sz val="10"/>
      <color indexed="12"/>
      <name val="Arial"/>
      <family val="2"/>
    </font>
    <font>
      <sz val="10"/>
      <name val="Arial"/>
      <family val="2"/>
    </font>
    <font>
      <sz val="10"/>
      <name val="Calibri"/>
      <family val="2"/>
    </font>
    <font>
      <sz val="11"/>
      <color theme="1"/>
      <name val="Calibri"/>
      <family val="2"/>
      <scheme val="minor"/>
    </font>
    <font>
      <sz val="10"/>
      <name val="Calibri"/>
      <family val="2"/>
      <scheme val="minor"/>
    </font>
    <font>
      <b/>
      <sz val="9"/>
      <name val="Calibri"/>
      <family val="2"/>
      <scheme val="minor"/>
    </font>
    <font>
      <sz val="9"/>
      <name val="Calibri"/>
      <family val="2"/>
      <scheme val="minor"/>
    </font>
    <font>
      <b/>
      <sz val="12"/>
      <name val="Calibri"/>
      <family val="2"/>
      <scheme val="minor"/>
    </font>
    <font>
      <b/>
      <sz val="10"/>
      <name val="Calibri"/>
      <family val="2"/>
      <scheme val="minor"/>
    </font>
    <font>
      <u/>
      <sz val="10"/>
      <color indexed="12"/>
      <name val="Calibri"/>
      <family val="2"/>
      <scheme val="minor"/>
    </font>
    <font>
      <b/>
      <sz val="14"/>
      <name val="Calibri"/>
      <family val="2"/>
      <scheme val="minor"/>
    </font>
    <font>
      <u/>
      <sz val="10"/>
      <color theme="0"/>
      <name val="Arial"/>
      <family val="2"/>
    </font>
    <font>
      <sz val="10"/>
      <color theme="0"/>
      <name val="Calibri"/>
      <family val="2"/>
      <scheme val="minor"/>
    </font>
    <font>
      <b/>
      <sz val="10"/>
      <color indexed="12"/>
      <name val="Calibri"/>
      <family val="2"/>
      <scheme val="minor"/>
    </font>
    <font>
      <sz val="11"/>
      <color rgb="FF000000"/>
      <name val="Calibri"/>
      <family val="2"/>
      <scheme val="minor"/>
    </font>
    <font>
      <b/>
      <u/>
      <sz val="12"/>
      <name val="Calibri"/>
      <family val="2"/>
      <scheme val="minor"/>
    </font>
    <font>
      <sz val="9"/>
      <color rgb="FF000000"/>
      <name val="Calibri"/>
      <family val="2"/>
      <scheme val="minor"/>
    </font>
    <font>
      <sz val="10"/>
      <color theme="0" tint="-0.14999847407452621"/>
      <name val="Calibri"/>
      <family val="2"/>
      <scheme val="minor"/>
    </font>
    <font>
      <sz val="9"/>
      <name val="Arial"/>
      <family val="2"/>
    </font>
    <font>
      <i/>
      <sz val="8"/>
      <name val="Calibri"/>
      <family val="2"/>
      <scheme val="minor"/>
    </font>
  </fonts>
  <fills count="10">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6795556505021"/>
        <bgColor indexed="64"/>
      </patternFill>
    </fill>
  </fills>
  <borders count="40">
    <border>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hair">
        <color indexed="64"/>
      </left>
      <right style="thin">
        <color indexed="64"/>
      </right>
      <top style="thin">
        <color indexed="64"/>
      </top>
      <bottom/>
      <diagonal/>
    </border>
    <border>
      <left style="thin">
        <color indexed="64"/>
      </left>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0" fontId="6" fillId="0" borderId="0"/>
    <xf numFmtId="9" fontId="1" fillId="0" borderId="0" applyFont="0" applyFill="0" applyBorder="0" applyAlignment="0" applyProtection="0"/>
  </cellStyleXfs>
  <cellXfs count="142">
    <xf numFmtId="0" fontId="0" fillId="0" borderId="0" xfId="0"/>
    <xf numFmtId="0" fontId="7" fillId="0" borderId="0" xfId="0" applyFont="1"/>
    <xf numFmtId="0" fontId="8" fillId="0" borderId="0" xfId="0" applyFont="1" applyFill="1" applyBorder="1" applyAlignment="1" applyProtection="1">
      <alignment horizontal="left" vertical="center"/>
    </xf>
    <xf numFmtId="0" fontId="7" fillId="4" borderId="0" xfId="3" applyFont="1" applyFill="1" applyBorder="1"/>
    <xf numFmtId="0" fontId="7" fillId="4" borderId="0" xfId="3" applyFont="1" applyFill="1" applyBorder="1" applyAlignment="1"/>
    <xf numFmtId="0" fontId="12" fillId="4" borderId="0" xfId="2" applyFont="1" applyFill="1" applyBorder="1" applyAlignment="1" applyProtection="1"/>
    <xf numFmtId="0" fontId="7" fillId="0" borderId="0" xfId="0" applyFont="1" applyAlignment="1">
      <alignment horizontal="centerContinuous"/>
    </xf>
    <xf numFmtId="0" fontId="10" fillId="5" borderId="7" xfId="0" applyFont="1" applyFill="1" applyBorder="1" applyAlignment="1">
      <alignment horizontal="centerContinuous"/>
    </xf>
    <xf numFmtId="0" fontId="10" fillId="5" borderId="8" xfId="0" applyFont="1" applyFill="1" applyBorder="1" applyAlignment="1">
      <alignment horizontal="centerContinuous" vertical="center" wrapText="1"/>
    </xf>
    <xf numFmtId="0" fontId="7" fillId="0" borderId="0" xfId="0" applyFont="1" applyAlignment="1" applyProtection="1">
      <alignment horizontal="center"/>
    </xf>
    <xf numFmtId="0" fontId="13" fillId="2" borderId="0" xfId="0" applyFont="1" applyFill="1" applyBorder="1" applyAlignment="1" applyProtection="1">
      <alignment horizontal="centerContinuous" vertical="center"/>
    </xf>
    <xf numFmtId="0" fontId="10" fillId="2" borderId="0" xfId="0" applyFont="1" applyFill="1" applyBorder="1" applyAlignment="1" applyProtection="1">
      <alignment horizontal="centerContinuous"/>
    </xf>
    <xf numFmtId="0" fontId="7" fillId="2" borderId="0" xfId="0" applyFont="1" applyFill="1" applyBorder="1" applyAlignment="1" applyProtection="1">
      <alignment horizontal="center"/>
    </xf>
    <xf numFmtId="0" fontId="7" fillId="0" borderId="0" xfId="0" applyFont="1" applyBorder="1" applyAlignment="1" applyProtection="1"/>
    <xf numFmtId="0" fontId="7" fillId="0" borderId="9" xfId="0" applyFont="1" applyBorder="1" applyAlignment="1" applyProtection="1"/>
    <xf numFmtId="0" fontId="11" fillId="2" borderId="9" xfId="0" applyFont="1" applyFill="1" applyBorder="1" applyAlignment="1" applyProtection="1">
      <alignment horizontal="left" vertical="center" wrapText="1"/>
    </xf>
    <xf numFmtId="44" fontId="7" fillId="2" borderId="10" xfId="1" applyFont="1" applyFill="1" applyBorder="1" applyAlignment="1" applyProtection="1">
      <alignment horizontal="left" vertical="center"/>
    </xf>
    <xf numFmtId="0" fontId="11" fillId="2" borderId="6" xfId="0" applyFont="1" applyFill="1" applyBorder="1" applyAlignment="1" applyProtection="1">
      <alignment horizontal="left" vertical="center"/>
    </xf>
    <xf numFmtId="0" fontId="11" fillId="2" borderId="17" xfId="0" applyFont="1" applyFill="1" applyBorder="1" applyAlignment="1" applyProtection="1">
      <alignment horizontal="right" wrapText="1"/>
    </xf>
    <xf numFmtId="0" fontId="7" fillId="0" borderId="0" xfId="0" applyFont="1" applyAlignment="1" applyProtection="1"/>
    <xf numFmtId="0" fontId="7" fillId="0" borderId="0" xfId="0" applyFont="1" applyAlignment="1" applyProtection="1">
      <alignment vertical="center"/>
    </xf>
    <xf numFmtId="0" fontId="14" fillId="2" borderId="0" xfId="2" applyFont="1" applyFill="1" applyBorder="1" applyAlignment="1" applyProtection="1"/>
    <xf numFmtId="0" fontId="17" fillId="0" borderId="0" xfId="0" applyFont="1" applyBorder="1" applyAlignment="1">
      <alignment horizontal="centerContinuous"/>
    </xf>
    <xf numFmtId="0" fontId="11" fillId="0" borderId="9" xfId="0" applyFont="1" applyBorder="1"/>
    <xf numFmtId="0" fontId="5" fillId="0" borderId="22" xfId="0" applyFont="1" applyBorder="1" applyAlignment="1">
      <alignment horizontal="justify" vertical="center" wrapText="1"/>
    </xf>
    <xf numFmtId="0" fontId="11" fillId="0" borderId="9" xfId="0" applyFont="1" applyBorder="1" applyAlignment="1">
      <alignment wrapText="1"/>
    </xf>
    <xf numFmtId="0" fontId="7" fillId="3" borderId="22" xfId="0" applyFont="1" applyFill="1" applyBorder="1" applyAlignment="1">
      <alignment vertical="center" wrapText="1"/>
    </xf>
    <xf numFmtId="0" fontId="7" fillId="0" borderId="22" xfId="0" applyFont="1" applyBorder="1" applyAlignment="1">
      <alignment vertical="center" wrapText="1"/>
    </xf>
    <xf numFmtId="0" fontId="7" fillId="3" borderId="22" xfId="0" applyFont="1" applyFill="1" applyBorder="1" applyAlignment="1">
      <alignment horizontal="justify" vertical="center" wrapText="1"/>
    </xf>
    <xf numFmtId="0" fontId="7" fillId="0" borderId="22" xfId="0" applyFont="1" applyFill="1" applyBorder="1" applyAlignment="1">
      <alignment vertical="center" wrapText="1"/>
    </xf>
    <xf numFmtId="0" fontId="11" fillId="0" borderId="9" xfId="0" applyFont="1" applyBorder="1" applyAlignment="1">
      <alignment vertical="top" wrapText="1"/>
    </xf>
    <xf numFmtId="0" fontId="13" fillId="4" borderId="0" xfId="3" applyFont="1" applyFill="1" applyBorder="1" applyAlignment="1">
      <alignment horizontal="centerContinuous" vertical="center" wrapText="1"/>
    </xf>
    <xf numFmtId="0" fontId="18" fillId="4" borderId="0" xfId="3" applyFont="1" applyFill="1" applyBorder="1" applyAlignment="1">
      <alignment horizontal="centerContinuous" vertical="center"/>
    </xf>
    <xf numFmtId="0" fontId="9" fillId="0" borderId="0" xfId="0" applyFont="1" applyAlignment="1">
      <alignment horizontal="centerContinuous"/>
    </xf>
    <xf numFmtId="0" fontId="19" fillId="0" borderId="0" xfId="0" applyFont="1" applyBorder="1" applyAlignment="1">
      <alignment horizontal="centerContinuous"/>
    </xf>
    <xf numFmtId="0" fontId="11" fillId="0" borderId="7" xfId="0" applyFont="1" applyBorder="1" applyAlignment="1">
      <alignment wrapText="1"/>
    </xf>
    <xf numFmtId="0" fontId="20" fillId="7" borderId="4" xfId="0"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0" fontId="20" fillId="7" borderId="5" xfId="0" applyFont="1" applyFill="1" applyBorder="1" applyAlignment="1" applyProtection="1">
      <alignment horizontal="center" vertical="center"/>
    </xf>
    <xf numFmtId="44" fontId="11" fillId="8" borderId="5" xfId="0" applyNumberFormat="1" applyFont="1" applyFill="1" applyBorder="1" applyAlignment="1" applyProtection="1">
      <alignment horizontal="center" vertical="center"/>
    </xf>
    <xf numFmtId="44" fontId="11" fillId="8" borderId="5" xfId="1" applyFont="1" applyFill="1" applyBorder="1" applyAlignment="1" applyProtection="1">
      <alignment horizontal="left" vertical="center"/>
    </xf>
    <xf numFmtId="44" fontId="11" fillId="8" borderId="18" xfId="0" applyNumberFormat="1" applyFont="1" applyFill="1" applyBorder="1" applyAlignment="1" applyProtection="1">
      <alignment horizontal="center" vertical="center"/>
    </xf>
    <xf numFmtId="44" fontId="7" fillId="2" borderId="4" xfId="0" applyNumberFormat="1" applyFont="1" applyFill="1" applyBorder="1" applyAlignment="1" applyProtection="1">
      <alignment horizontal="left" vertical="center"/>
    </xf>
    <xf numFmtId="0" fontId="11" fillId="2" borderId="25" xfId="0" applyFont="1" applyFill="1" applyBorder="1" applyAlignment="1" applyProtection="1">
      <alignment horizontal="center" vertical="top" wrapText="1"/>
    </xf>
    <xf numFmtId="44" fontId="7" fillId="2" borderId="22" xfId="1" applyFont="1" applyFill="1" applyBorder="1" applyAlignment="1" applyProtection="1">
      <alignment horizontal="left" vertical="center"/>
    </xf>
    <xf numFmtId="0" fontId="11" fillId="2" borderId="2" xfId="0" applyFont="1" applyFill="1" applyBorder="1" applyAlignment="1" applyProtection="1">
      <alignment horizontal="left" vertical="center" wrapText="1"/>
    </xf>
    <xf numFmtId="0" fontId="11" fillId="2" borderId="23" xfId="0" applyFont="1" applyFill="1" applyBorder="1" applyAlignment="1" applyProtection="1">
      <alignment horizontal="left" vertical="center"/>
    </xf>
    <xf numFmtId="0" fontId="7" fillId="2" borderId="17" xfId="0" applyFont="1" applyFill="1" applyBorder="1" applyAlignment="1" applyProtection="1">
      <alignment horizontal="center"/>
    </xf>
    <xf numFmtId="0" fontId="7" fillId="2" borderId="15" xfId="0" applyFont="1" applyFill="1" applyBorder="1" applyAlignment="1" applyProtection="1">
      <alignment horizontal="center"/>
    </xf>
    <xf numFmtId="0" fontId="11" fillId="2" borderId="17" xfId="0" applyFont="1" applyFill="1" applyBorder="1" applyAlignment="1" applyProtection="1">
      <alignment horizontal="right"/>
    </xf>
    <xf numFmtId="0" fontId="15" fillId="0" borderId="0" xfId="0" applyFont="1" applyBorder="1" applyAlignment="1" applyProtection="1"/>
    <xf numFmtId="0" fontId="7" fillId="0" borderId="15" xfId="0" applyFont="1" applyBorder="1" applyAlignment="1" applyProtection="1"/>
    <xf numFmtId="0" fontId="11" fillId="2" borderId="16" xfId="0" applyFont="1" applyFill="1" applyBorder="1" applyAlignment="1" applyProtection="1">
      <alignment horizontal="center" vertical="top" wrapText="1"/>
    </xf>
    <xf numFmtId="9" fontId="7" fillId="0" borderId="27" xfId="5" applyFont="1" applyFill="1" applyBorder="1" applyAlignment="1" applyProtection="1">
      <alignment horizontal="center" vertical="center"/>
    </xf>
    <xf numFmtId="9" fontId="7" fillId="0" borderId="28" xfId="5" applyFont="1" applyFill="1" applyBorder="1" applyAlignment="1" applyProtection="1">
      <alignment horizontal="center" vertical="center"/>
    </xf>
    <xf numFmtId="0" fontId="11" fillId="3" borderId="29"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8" fillId="0" borderId="7" xfId="0" applyFont="1" applyBorder="1" applyAlignment="1" applyProtection="1">
      <alignment horizontal="right" vertical="center"/>
    </xf>
    <xf numFmtId="164" fontId="21" fillId="9" borderId="19" xfId="0" applyNumberFormat="1" applyFont="1" applyFill="1" applyBorder="1" applyAlignment="1" applyProtection="1">
      <alignment horizontal="center" vertical="center"/>
    </xf>
    <xf numFmtId="0" fontId="9" fillId="9" borderId="26" xfId="0" applyFont="1" applyFill="1" applyBorder="1" applyAlignment="1" applyProtection="1">
      <alignment vertical="center"/>
    </xf>
    <xf numFmtId="0" fontId="8" fillId="0" borderId="7" xfId="0" applyFont="1" applyBorder="1" applyAlignment="1" applyProtection="1">
      <alignment horizontal="right" vertical="center" wrapText="1"/>
    </xf>
    <xf numFmtId="0" fontId="9" fillId="9" borderId="21" xfId="0" applyFont="1" applyFill="1" applyBorder="1" applyAlignment="1" applyProtection="1">
      <alignment vertical="center"/>
    </xf>
    <xf numFmtId="0" fontId="9" fillId="9" borderId="23" xfId="0" applyFont="1" applyFill="1" applyBorder="1" applyAlignment="1" applyProtection="1">
      <alignment vertical="center"/>
    </xf>
    <xf numFmtId="37" fontId="8" fillId="3" borderId="24" xfId="1" applyNumberFormat="1" applyFont="1" applyFill="1" applyBorder="1" applyAlignment="1" applyProtection="1">
      <alignment horizontal="center" vertical="center"/>
      <protection locked="0"/>
    </xf>
    <xf numFmtId="37" fontId="11" fillId="8" borderId="4"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0" fillId="0" borderId="0" xfId="0" applyBorder="1" applyAlignment="1">
      <alignment vertical="center"/>
    </xf>
    <xf numFmtId="44" fontId="11" fillId="0" borderId="0" xfId="0" applyNumberFormat="1" applyFont="1" applyFill="1" applyBorder="1" applyAlignment="1" applyProtection="1">
      <alignment horizontal="center" vertical="center"/>
    </xf>
    <xf numFmtId="0" fontId="11" fillId="0" borderId="0" xfId="0" applyFont="1" applyBorder="1" applyAlignment="1" applyProtection="1">
      <alignment horizontal="right"/>
    </xf>
    <xf numFmtId="0" fontId="0" fillId="0" borderId="0" xfId="0" applyBorder="1" applyAlignment="1">
      <alignment horizontal="right"/>
    </xf>
    <xf numFmtId="0" fontId="10" fillId="0" borderId="0" xfId="0" applyFont="1" applyFill="1" applyBorder="1" applyAlignment="1" applyProtection="1">
      <alignment vertical="center" wrapText="1"/>
    </xf>
    <xf numFmtId="0" fontId="0" fillId="0" borderId="0" xfId="0" applyAlignment="1">
      <alignment wrapText="1"/>
    </xf>
    <xf numFmtId="0" fontId="0" fillId="0" borderId="6" xfId="0" applyBorder="1"/>
    <xf numFmtId="0" fontId="11" fillId="0" borderId="34" xfId="0" applyFont="1" applyBorder="1" applyAlignment="1" applyProtection="1">
      <alignment horizontal="right"/>
    </xf>
    <xf numFmtId="0" fontId="11" fillId="0" borderId="37" xfId="0" applyFont="1" applyBorder="1" applyAlignment="1" applyProtection="1">
      <alignment horizontal="right"/>
    </xf>
    <xf numFmtId="44" fontId="11" fillId="0" borderId="39" xfId="0" applyNumberFormat="1" applyFont="1" applyFill="1" applyBorder="1" applyAlignment="1" applyProtection="1">
      <alignment horizontal="center" vertical="center"/>
    </xf>
    <xf numFmtId="0" fontId="11" fillId="5" borderId="24" xfId="0" applyFont="1" applyFill="1" applyBorder="1" applyAlignment="1" applyProtection="1">
      <alignment horizontal="right" vertical="top"/>
    </xf>
    <xf numFmtId="0" fontId="11" fillId="5" borderId="24" xfId="0" applyFont="1" applyFill="1" applyBorder="1" applyAlignment="1" applyProtection="1">
      <alignment horizontal="center" vertical="top" wrapText="1"/>
    </xf>
    <xf numFmtId="0" fontId="11" fillId="5" borderId="24" xfId="0" applyFont="1" applyFill="1" applyBorder="1" applyAlignment="1" applyProtection="1">
      <alignment horizontal="right" vertical="center"/>
    </xf>
    <xf numFmtId="2" fontId="11" fillId="5" borderId="24" xfId="0" applyNumberFormat="1" applyFont="1" applyFill="1" applyBorder="1" applyAlignment="1" applyProtection="1">
      <alignment horizontal="center" vertical="center"/>
    </xf>
    <xf numFmtId="0" fontId="11" fillId="5" borderId="7" xfId="0" applyFont="1" applyFill="1" applyBorder="1" applyAlignment="1" applyProtection="1">
      <alignment horizontal="right" vertical="center"/>
    </xf>
    <xf numFmtId="0" fontId="0" fillId="5" borderId="11" xfId="0" applyFill="1" applyBorder="1"/>
    <xf numFmtId="0" fontId="0" fillId="5" borderId="8" xfId="0" applyFill="1" applyBorder="1"/>
    <xf numFmtId="0" fontId="0" fillId="5" borderId="11" xfId="0" applyFill="1" applyBorder="1" applyAlignment="1">
      <alignment vertical="center"/>
    </xf>
    <xf numFmtId="0" fontId="11" fillId="5" borderId="11" xfId="0" applyFont="1" applyFill="1" applyBorder="1" applyAlignment="1" applyProtection="1">
      <alignment horizontal="right" vertical="center"/>
    </xf>
    <xf numFmtId="0" fontId="16" fillId="5" borderId="11" xfId="0" applyFont="1" applyFill="1" applyBorder="1" applyAlignment="1" applyProtection="1">
      <alignment horizontal="center" vertical="center"/>
    </xf>
    <xf numFmtId="165" fontId="11" fillId="3" borderId="1" xfId="0" applyNumberFormat="1" applyFont="1" applyFill="1" applyBorder="1" applyAlignment="1" applyProtection="1">
      <alignment horizontal="center" vertical="center"/>
      <protection locked="0"/>
    </xf>
    <xf numFmtId="2" fontId="11" fillId="3" borderId="3" xfId="0" applyNumberFormat="1" applyFont="1" applyFill="1" applyBorder="1" applyAlignment="1" applyProtection="1">
      <alignment vertical="center"/>
      <protection locked="0"/>
    </xf>
    <xf numFmtId="2" fontId="11" fillId="3" borderId="13" xfId="0" applyNumberFormat="1" applyFont="1" applyFill="1" applyBorder="1" applyAlignment="1" applyProtection="1">
      <alignment vertical="center"/>
      <protection locked="0"/>
    </xf>
    <xf numFmtId="2" fontId="11" fillId="3" borderId="4" xfId="0" applyNumberFormat="1" applyFont="1" applyFill="1" applyBorder="1" applyAlignment="1" applyProtection="1">
      <alignment vertical="center"/>
      <protection locked="0"/>
    </xf>
    <xf numFmtId="2" fontId="11" fillId="3" borderId="14" xfId="0" applyNumberFormat="1" applyFont="1" applyFill="1" applyBorder="1" applyAlignment="1" applyProtection="1">
      <alignment vertical="center"/>
      <protection locked="0"/>
    </xf>
    <xf numFmtId="2" fontId="11" fillId="3" borderId="5" xfId="0" applyNumberFormat="1" applyFont="1" applyFill="1" applyBorder="1" applyAlignment="1" applyProtection="1">
      <alignment vertical="center"/>
      <protection locked="0"/>
    </xf>
    <xf numFmtId="2" fontId="11" fillId="3" borderId="18" xfId="0" applyNumberFormat="1" applyFont="1" applyFill="1" applyBorder="1" applyAlignment="1" applyProtection="1">
      <alignment vertical="center"/>
      <protection locked="0"/>
    </xf>
    <xf numFmtId="49" fontId="15" fillId="0" borderId="0" xfId="0" applyNumberFormat="1" applyFont="1" applyAlignment="1" applyProtection="1">
      <alignment vertical="center"/>
    </xf>
    <xf numFmtId="44" fontId="7" fillId="3" borderId="4" xfId="1" applyFont="1" applyFill="1" applyBorder="1" applyAlignment="1" applyProtection="1">
      <alignment horizontal="left" vertical="center"/>
      <protection locked="0"/>
    </xf>
    <xf numFmtId="44" fontId="7" fillId="3" borderId="4" xfId="1" applyFont="1" applyFill="1" applyBorder="1" applyAlignment="1" applyProtection="1">
      <alignment horizontal="center" vertical="center"/>
      <protection locked="0"/>
    </xf>
    <xf numFmtId="0" fontId="7" fillId="7" borderId="14" xfId="0" applyFont="1" applyFill="1" applyBorder="1" applyAlignment="1" applyProtection="1">
      <alignment horizontal="center" vertical="center"/>
      <protection locked="0"/>
    </xf>
    <xf numFmtId="0" fontId="10" fillId="6" borderId="7" xfId="0" applyFont="1" applyFill="1" applyBorder="1" applyAlignment="1" applyProtection="1">
      <alignment horizontal="left"/>
    </xf>
    <xf numFmtId="0" fontId="0" fillId="0" borderId="11" xfId="0" applyBorder="1" applyAlignment="1" applyProtection="1">
      <alignment horizontal="left"/>
    </xf>
    <xf numFmtId="0" fontId="0" fillId="0" borderId="8" xfId="0" applyBorder="1" applyAlignment="1" applyProtection="1">
      <alignment horizontal="left"/>
    </xf>
    <xf numFmtId="0" fontId="8" fillId="0" borderId="7" xfId="0" applyFont="1" applyBorder="1" applyAlignment="1" applyProtection="1">
      <alignment horizontal="right" vertical="center" wrapText="1"/>
    </xf>
    <xf numFmtId="0" fontId="0" fillId="0" borderId="11" xfId="0" applyBorder="1" applyAlignment="1">
      <alignment horizontal="right" vertical="center" wrapText="1"/>
    </xf>
    <xf numFmtId="0" fontId="0" fillId="0" borderId="8" xfId="0" applyBorder="1" applyAlignment="1">
      <alignment horizontal="right" vertical="center" wrapText="1"/>
    </xf>
    <xf numFmtId="1" fontId="8" fillId="3" borderId="7" xfId="1" applyNumberFormat="1" applyFont="1" applyFill="1" applyBorder="1" applyAlignment="1" applyProtection="1">
      <alignment horizontal="center" vertical="center"/>
      <protection locked="0"/>
    </xf>
    <xf numFmtId="1" fontId="21" fillId="0" borderId="8" xfId="0" applyNumberFormat="1" applyFont="1" applyBorder="1" applyAlignment="1" applyProtection="1">
      <alignment horizontal="center" vertical="center"/>
      <protection locked="0"/>
    </xf>
    <xf numFmtId="164" fontId="8" fillId="3" borderId="7" xfId="0" applyNumberFormat="1" applyFont="1" applyFill="1" applyBorder="1" applyAlignment="1" applyProtection="1">
      <alignment horizontal="center" vertical="center"/>
      <protection locked="0"/>
    </xf>
    <xf numFmtId="164" fontId="21" fillId="0" borderId="8" xfId="0" applyNumberFormat="1" applyFont="1" applyBorder="1" applyAlignment="1" applyProtection="1">
      <alignment horizontal="center" vertical="center"/>
      <protection locked="0"/>
    </xf>
    <xf numFmtId="0" fontId="8" fillId="0" borderId="20" xfId="0" applyFont="1" applyBorder="1" applyAlignment="1" applyProtection="1">
      <alignment horizontal="right" vertical="center"/>
    </xf>
    <xf numFmtId="0" fontId="21" fillId="0" borderId="12" xfId="0" applyFont="1" applyBorder="1" applyAlignment="1" applyProtection="1">
      <alignment horizontal="right" vertical="center"/>
    </xf>
    <xf numFmtId="0" fontId="21" fillId="0" borderId="8" xfId="0" applyFont="1" applyBorder="1" applyAlignment="1" applyProtection="1">
      <alignment horizontal="center" vertical="center"/>
      <protection locked="0"/>
    </xf>
    <xf numFmtId="0" fontId="8" fillId="0" borderId="7" xfId="0" applyFont="1" applyBorder="1" applyAlignment="1" applyProtection="1">
      <alignment horizontal="right" vertical="center"/>
    </xf>
    <xf numFmtId="0" fontId="21" fillId="0" borderId="8" xfId="0" applyFont="1" applyBorder="1" applyAlignment="1" applyProtection="1">
      <alignment horizontal="right" vertical="center"/>
    </xf>
    <xf numFmtId="44" fontId="8" fillId="3" borderId="7" xfId="1" applyFont="1" applyFill="1" applyBorder="1" applyAlignment="1" applyProtection="1">
      <alignment horizontal="center" vertical="center"/>
      <protection locked="0"/>
    </xf>
    <xf numFmtId="44" fontId="21" fillId="0" borderId="8" xfId="1" applyFont="1" applyBorder="1" applyAlignment="1" applyProtection="1">
      <alignment horizontal="center" vertical="center"/>
      <protection locked="0"/>
    </xf>
    <xf numFmtId="0" fontId="21" fillId="0" borderId="8" xfId="0" applyFont="1" applyBorder="1" applyAlignment="1" applyProtection="1">
      <alignment vertical="center"/>
    </xf>
    <xf numFmtId="44" fontId="8" fillId="3" borderId="11" xfId="1" applyFont="1" applyFill="1" applyBorder="1" applyAlignment="1" applyProtection="1">
      <alignment horizontal="center" vertical="center"/>
      <protection locked="0"/>
    </xf>
    <xf numFmtId="44" fontId="21" fillId="0" borderId="11" xfId="1" applyFont="1" applyBorder="1" applyAlignment="1" applyProtection="1">
      <alignment horizontal="center" vertical="center"/>
      <protection locked="0"/>
    </xf>
    <xf numFmtId="0" fontId="21" fillId="3" borderId="11" xfId="0" applyFont="1" applyFill="1" applyBorder="1" applyAlignment="1" applyProtection="1">
      <alignment vertical="center"/>
      <protection locked="0"/>
    </xf>
    <xf numFmtId="0" fontId="21" fillId="0" borderId="11" xfId="0" applyFont="1" applyBorder="1" applyAlignment="1" applyProtection="1">
      <alignment horizontal="right" vertical="center"/>
    </xf>
    <xf numFmtId="49" fontId="8" fillId="3" borderId="7" xfId="0" applyNumberFormat="1" applyFont="1" applyFill="1" applyBorder="1" applyAlignment="1" applyProtection="1">
      <alignment horizontal="center" vertical="center"/>
      <protection locked="0"/>
    </xf>
    <xf numFmtId="49" fontId="21" fillId="0" borderId="8" xfId="0" applyNumberFormat="1" applyFont="1" applyBorder="1" applyAlignment="1" applyProtection="1">
      <alignment horizontal="center" vertical="center"/>
      <protection locked="0"/>
    </xf>
    <xf numFmtId="164" fontId="7" fillId="3" borderId="11" xfId="0" applyNumberFormat="1" applyFont="1" applyFill="1" applyBorder="1" applyAlignment="1" applyProtection="1">
      <alignment horizontal="center"/>
      <protection locked="0"/>
    </xf>
    <xf numFmtId="0" fontId="7" fillId="3" borderId="6" xfId="0" applyFont="1" applyFill="1" applyBorder="1" applyAlignment="1" applyProtection="1">
      <alignment horizontal="center"/>
      <protection locked="0"/>
    </xf>
    <xf numFmtId="0" fontId="8" fillId="3" borderId="7" xfId="0" applyFont="1" applyFill="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44" fontId="11" fillId="6" borderId="3" xfId="0" applyNumberFormat="1" applyFont="1" applyFill="1" applyBorder="1" applyAlignment="1" applyProtection="1">
      <alignment horizontal="left" vertical="center"/>
    </xf>
    <xf numFmtId="0" fontId="0" fillId="0" borderId="3" xfId="0" applyBorder="1" applyAlignment="1" applyProtection="1">
      <alignment horizontal="left" vertical="center"/>
    </xf>
    <xf numFmtId="0" fontId="0" fillId="0" borderId="13" xfId="0" applyBorder="1" applyAlignment="1" applyProtection="1">
      <alignment horizontal="left" vertical="center"/>
    </xf>
    <xf numFmtId="0" fontId="11" fillId="0" borderId="0" xfId="0" applyFont="1" applyBorder="1" applyAlignment="1" applyProtection="1">
      <alignment horizontal="right"/>
    </xf>
    <xf numFmtId="0" fontId="0" fillId="0" borderId="0" xfId="0" applyAlignment="1">
      <alignment horizontal="right"/>
    </xf>
    <xf numFmtId="0" fontId="10" fillId="0" borderId="31" xfId="0" applyFont="1" applyBorder="1" applyAlignment="1" applyProtection="1">
      <alignment horizontal="center" vertical="center"/>
    </xf>
    <xf numFmtId="0" fontId="0" fillId="0" borderId="32" xfId="0" applyBorder="1" applyAlignment="1">
      <alignment vertical="center"/>
    </xf>
    <xf numFmtId="0" fontId="0" fillId="0" borderId="33" xfId="0" applyBorder="1" applyAlignment="1">
      <alignment vertical="center"/>
    </xf>
    <xf numFmtId="0" fontId="11" fillId="0" borderId="35" xfId="0" applyFont="1" applyFill="1" applyBorder="1" applyAlignment="1" applyProtection="1">
      <alignment horizontal="left" vertical="center"/>
    </xf>
    <xf numFmtId="0" fontId="0" fillId="0" borderId="35" xfId="0" applyFill="1" applyBorder="1" applyAlignment="1" applyProtection="1">
      <alignment horizontal="left" vertical="center"/>
    </xf>
    <xf numFmtId="0" fontId="0" fillId="0" borderId="36" xfId="0" applyFill="1" applyBorder="1" applyAlignment="1" applyProtection="1">
      <alignment horizontal="left" vertical="center"/>
    </xf>
    <xf numFmtId="0" fontId="11" fillId="0" borderId="38" xfId="0" applyFont="1" applyFill="1" applyBorder="1" applyAlignment="1" applyProtection="1">
      <alignment horizontal="left" vertical="center"/>
    </xf>
    <xf numFmtId="0" fontId="0" fillId="0" borderId="38" xfId="0" applyBorder="1" applyAlignment="1">
      <alignment horizontal="left" vertical="center"/>
    </xf>
    <xf numFmtId="0" fontId="11" fillId="0" borderId="38" xfId="0" applyFont="1" applyBorder="1" applyAlignment="1" applyProtection="1">
      <alignment horizontal="right"/>
    </xf>
    <xf numFmtId="0" fontId="0" fillId="0" borderId="38" xfId="0" applyBorder="1" applyAlignment="1">
      <alignment horizontal="right"/>
    </xf>
    <xf numFmtId="0" fontId="10" fillId="0" borderId="0" xfId="0" applyFont="1" applyFill="1" applyBorder="1" applyAlignment="1" applyProtection="1">
      <alignment vertical="center" wrapText="1"/>
    </xf>
    <xf numFmtId="0" fontId="0" fillId="0" borderId="0" xfId="0" applyAlignment="1">
      <alignment wrapText="1"/>
    </xf>
  </cellXfs>
  <cellStyles count="6">
    <cellStyle name="Currency" xfId="1" builtinId="4"/>
    <cellStyle name="Hyperlink" xfId="2" builtinId="8"/>
    <cellStyle name="Normal" xfId="0" builtinId="0"/>
    <cellStyle name="Normal 2" xfId="3"/>
    <cellStyle name="Normal 3" xfId="4"/>
    <cellStyle name="Percent" xfId="5"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41</xdr:row>
      <xdr:rowOff>0</xdr:rowOff>
    </xdr:from>
    <xdr:to>
      <xdr:col>2</xdr:col>
      <xdr:colOff>0</xdr:colOff>
      <xdr:row>42</xdr:row>
      <xdr:rowOff>19050</xdr:rowOff>
    </xdr:to>
    <xdr:pic>
      <xdr:nvPicPr>
        <xdr:cNvPr id="5304" name="Picture 2" descr="Eq Hsng logo transpara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0" y="134778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4819650</xdr:colOff>
      <xdr:row>44</xdr:row>
      <xdr:rowOff>133350</xdr:rowOff>
    </xdr:from>
    <xdr:to>
      <xdr:col>1</xdr:col>
      <xdr:colOff>5172075</xdr:colOff>
      <xdr:row>46</xdr:row>
      <xdr:rowOff>123825</xdr:rowOff>
    </xdr:to>
    <xdr:pic>
      <xdr:nvPicPr>
        <xdr:cNvPr id="5" name="Picture 2" descr="Eq Hsng logo transpara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0" y="15039975"/>
          <a:ext cx="3524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45</xdr:row>
      <xdr:rowOff>0</xdr:rowOff>
    </xdr:from>
    <xdr:to>
      <xdr:col>0</xdr:col>
      <xdr:colOff>511629</xdr:colOff>
      <xdr:row>46</xdr:row>
      <xdr:rowOff>878</xdr:rowOff>
    </xdr:to>
    <xdr:pic>
      <xdr:nvPicPr>
        <xdr:cNvPr id="6" name="Picture 4" descr="TDHCA logo_transparent_small.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303829"/>
          <a:ext cx="511629" cy="191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showRuler="0" view="pageLayout" zoomScale="175" zoomScaleNormal="100" zoomScalePageLayoutView="175" workbookViewId="0">
      <selection activeCell="B7" sqref="B7"/>
    </sheetView>
  </sheetViews>
  <sheetFormatPr defaultColWidth="0" defaultRowHeight="12.75" customHeight="1" zeroHeight="1" x14ac:dyDescent="0.2"/>
  <cols>
    <col min="1" max="1" width="26.42578125" style="1" customWidth="1"/>
    <col min="2" max="2" width="75" style="1" customWidth="1"/>
    <col min="3" max="16384" width="0" style="1" hidden="1"/>
  </cols>
  <sheetData>
    <row r="1" spans="1:2" x14ac:dyDescent="0.2">
      <c r="B1" s="3"/>
    </row>
    <row r="2" spans="1:2" ht="30" customHeight="1" x14ac:dyDescent="0.2">
      <c r="A2" s="31" t="s">
        <v>120</v>
      </c>
      <c r="B2" s="6"/>
    </row>
    <row r="3" spans="1:2" ht="4.5" customHeight="1" x14ac:dyDescent="0.2">
      <c r="B3" s="4"/>
    </row>
    <row r="4" spans="1:2" ht="15.75" x14ac:dyDescent="0.2">
      <c r="A4" s="32" t="s">
        <v>10</v>
      </c>
      <c r="B4" s="6"/>
    </row>
    <row r="5" spans="1:2" ht="5.25" customHeight="1" x14ac:dyDescent="0.2">
      <c r="B5" s="5"/>
    </row>
    <row r="6" spans="1:2" ht="15.75" x14ac:dyDescent="0.25">
      <c r="A6" s="7" t="s">
        <v>6</v>
      </c>
      <c r="B6" s="7"/>
    </row>
    <row r="7" spans="1:2" x14ac:dyDescent="0.2">
      <c r="A7" s="23" t="s">
        <v>70</v>
      </c>
      <c r="B7" s="28" t="s">
        <v>94</v>
      </c>
    </row>
    <row r="8" spans="1:2" x14ac:dyDescent="0.2">
      <c r="A8" s="25" t="s">
        <v>71</v>
      </c>
      <c r="B8" s="28" t="s">
        <v>121</v>
      </c>
    </row>
    <row r="9" spans="1:2" x14ac:dyDescent="0.2">
      <c r="A9" s="25" t="s">
        <v>12</v>
      </c>
      <c r="B9" s="28" t="s">
        <v>14</v>
      </c>
    </row>
    <row r="10" spans="1:2" x14ac:dyDescent="0.2">
      <c r="A10" s="25" t="s">
        <v>11</v>
      </c>
      <c r="B10" s="26" t="s">
        <v>16</v>
      </c>
    </row>
    <row r="11" spans="1:2" x14ac:dyDescent="0.2">
      <c r="A11" s="25" t="s">
        <v>3</v>
      </c>
      <c r="B11" s="26" t="s">
        <v>17</v>
      </c>
    </row>
    <row r="12" spans="1:2" x14ac:dyDescent="0.2">
      <c r="A12" s="25" t="s">
        <v>20</v>
      </c>
      <c r="B12" s="28" t="s">
        <v>26</v>
      </c>
    </row>
    <row r="13" spans="1:2" ht="25.5" x14ac:dyDescent="0.2">
      <c r="A13" s="23" t="s">
        <v>18</v>
      </c>
      <c r="B13" s="26" t="s">
        <v>95</v>
      </c>
    </row>
    <row r="14" spans="1:2" x14ac:dyDescent="0.2">
      <c r="A14" s="23" t="s">
        <v>36</v>
      </c>
      <c r="B14" s="26" t="s">
        <v>96</v>
      </c>
    </row>
    <row r="15" spans="1:2" ht="38.25" x14ac:dyDescent="0.2">
      <c r="A15" s="25" t="s">
        <v>97</v>
      </c>
      <c r="B15" s="26" t="s">
        <v>99</v>
      </c>
    </row>
    <row r="16" spans="1:2" ht="25.5" x14ac:dyDescent="0.2">
      <c r="A16" s="25" t="s">
        <v>98</v>
      </c>
      <c r="B16" s="26" t="s">
        <v>100</v>
      </c>
    </row>
    <row r="17" spans="1:2" ht="25.5" x14ac:dyDescent="0.2">
      <c r="A17" s="25" t="s">
        <v>25</v>
      </c>
      <c r="B17" s="29" t="s">
        <v>101</v>
      </c>
    </row>
    <row r="18" spans="1:2" x14ac:dyDescent="0.2">
      <c r="A18" s="25" t="s">
        <v>28</v>
      </c>
      <c r="B18" s="28" t="s">
        <v>102</v>
      </c>
    </row>
    <row r="19" spans="1:2" ht="25.5" x14ac:dyDescent="0.2">
      <c r="A19" s="25" t="s">
        <v>72</v>
      </c>
      <c r="B19" s="28" t="s">
        <v>73</v>
      </c>
    </row>
    <row r="20" spans="1:2" ht="25.5" x14ac:dyDescent="0.2">
      <c r="A20" s="25" t="s">
        <v>74</v>
      </c>
      <c r="B20" s="28" t="s">
        <v>75</v>
      </c>
    </row>
    <row r="21" spans="1:2" ht="25.5" x14ac:dyDescent="0.2">
      <c r="A21" s="25" t="s">
        <v>76</v>
      </c>
      <c r="B21" s="28" t="s">
        <v>77</v>
      </c>
    </row>
    <row r="22" spans="1:2" ht="25.5" x14ac:dyDescent="0.2">
      <c r="A22" s="25" t="s">
        <v>78</v>
      </c>
      <c r="B22" s="28" t="s">
        <v>79</v>
      </c>
    </row>
    <row r="23" spans="1:2" x14ac:dyDescent="0.2">
      <c r="A23" s="25" t="s">
        <v>80</v>
      </c>
      <c r="B23" s="28" t="s">
        <v>81</v>
      </c>
    </row>
    <row r="24" spans="1:2" x14ac:dyDescent="0.2">
      <c r="A24" s="25" t="s">
        <v>27</v>
      </c>
      <c r="B24" s="26" t="s">
        <v>103</v>
      </c>
    </row>
    <row r="25" spans="1:2" ht="25.5" x14ac:dyDescent="0.2">
      <c r="A25" s="30" t="s">
        <v>105</v>
      </c>
      <c r="B25" s="29" t="s">
        <v>106</v>
      </c>
    </row>
    <row r="26" spans="1:2" ht="63.75" x14ac:dyDescent="0.2">
      <c r="A26" s="30" t="s">
        <v>107</v>
      </c>
      <c r="B26" s="26" t="s">
        <v>122</v>
      </c>
    </row>
    <row r="27" spans="1:2" ht="63.75" x14ac:dyDescent="0.2">
      <c r="A27" s="30" t="s">
        <v>108</v>
      </c>
      <c r="B27" s="26" t="s">
        <v>104</v>
      </c>
    </row>
    <row r="28" spans="1:2" ht="63.75" x14ac:dyDescent="0.2">
      <c r="A28" s="30" t="s">
        <v>109</v>
      </c>
      <c r="B28" s="26" t="s">
        <v>123</v>
      </c>
    </row>
    <row r="29" spans="1:2" ht="63.75" x14ac:dyDescent="0.2">
      <c r="A29" s="25" t="s">
        <v>110</v>
      </c>
      <c r="B29" s="26" t="s">
        <v>124</v>
      </c>
    </row>
    <row r="30" spans="1:2" ht="51" x14ac:dyDescent="0.2">
      <c r="A30" s="25" t="s">
        <v>111</v>
      </c>
      <c r="B30" s="26" t="s">
        <v>125</v>
      </c>
    </row>
    <row r="31" spans="1:2" ht="51" x14ac:dyDescent="0.2">
      <c r="A31" s="25" t="s">
        <v>112</v>
      </c>
      <c r="B31" s="26" t="s">
        <v>126</v>
      </c>
    </row>
    <row r="32" spans="1:2" ht="38.25" x14ac:dyDescent="0.2">
      <c r="A32" s="25" t="s">
        <v>49</v>
      </c>
      <c r="B32" s="29" t="s">
        <v>127</v>
      </c>
    </row>
    <row r="33" spans="1:2" ht="38.25" x14ac:dyDescent="0.2">
      <c r="A33" s="25" t="s">
        <v>113</v>
      </c>
      <c r="B33" s="29" t="s">
        <v>128</v>
      </c>
    </row>
    <row r="34" spans="1:2" ht="25.5" x14ac:dyDescent="0.2">
      <c r="A34" s="25" t="s">
        <v>114</v>
      </c>
      <c r="B34" s="29" t="s">
        <v>116</v>
      </c>
    </row>
    <row r="35" spans="1:2" ht="25.5" x14ac:dyDescent="0.2">
      <c r="A35" s="25" t="s">
        <v>115</v>
      </c>
      <c r="B35" s="29" t="s">
        <v>117</v>
      </c>
    </row>
    <row r="36" spans="1:2" x14ac:dyDescent="0.2">
      <c r="A36" s="25" t="s">
        <v>29</v>
      </c>
      <c r="B36" s="29" t="s">
        <v>118</v>
      </c>
    </row>
    <row r="37" spans="1:2" x14ac:dyDescent="0.2">
      <c r="A37" s="35" t="s">
        <v>32</v>
      </c>
      <c r="B37" s="29" t="s">
        <v>119</v>
      </c>
    </row>
    <row r="38" spans="1:2" ht="15.75" x14ac:dyDescent="0.25">
      <c r="A38" s="7" t="s">
        <v>33</v>
      </c>
      <c r="B38" s="8"/>
    </row>
    <row r="39" spans="1:2" ht="25.5" x14ac:dyDescent="0.2">
      <c r="A39" s="23" t="s">
        <v>82</v>
      </c>
      <c r="B39" s="24" t="s">
        <v>83</v>
      </c>
    </row>
    <row r="40" spans="1:2" ht="25.5" x14ac:dyDescent="0.2">
      <c r="A40" s="25" t="s">
        <v>13</v>
      </c>
      <c r="B40" s="24" t="s">
        <v>84</v>
      </c>
    </row>
    <row r="41" spans="1:2" ht="25.5" x14ac:dyDescent="0.2">
      <c r="A41" s="25" t="s">
        <v>3</v>
      </c>
      <c r="B41" s="24" t="s">
        <v>30</v>
      </c>
    </row>
    <row r="42" spans="1:2" ht="25.5" x14ac:dyDescent="0.2">
      <c r="A42" s="25" t="s">
        <v>24</v>
      </c>
      <c r="B42" s="26" t="s">
        <v>85</v>
      </c>
    </row>
    <row r="43" spans="1:2" x14ac:dyDescent="0.2">
      <c r="A43" s="25" t="s">
        <v>86</v>
      </c>
      <c r="B43" s="26" t="s">
        <v>129</v>
      </c>
    </row>
    <row r="44" spans="1:2" x14ac:dyDescent="0.2">
      <c r="A44" s="23" t="s">
        <v>29</v>
      </c>
      <c r="B44" s="27" t="s">
        <v>31</v>
      </c>
    </row>
    <row r="45" spans="1:2" ht="15" x14ac:dyDescent="0.25">
      <c r="A45" s="6" t="s">
        <v>7</v>
      </c>
      <c r="B45" s="22"/>
    </row>
    <row r="46" spans="1:2" ht="15" x14ac:dyDescent="0.25">
      <c r="A46" s="33" t="s">
        <v>8</v>
      </c>
      <c r="B46" s="22"/>
    </row>
    <row r="47" spans="1:2" x14ac:dyDescent="0.2">
      <c r="A47" s="34" t="s">
        <v>9</v>
      </c>
      <c r="B47" s="6"/>
    </row>
    <row r="48" spans="1:2" x14ac:dyDescent="0.2">
      <c r="B48" s="3"/>
    </row>
    <row r="49" spans="2:2" hidden="1" x14ac:dyDescent="0.2">
      <c r="B49" s="3"/>
    </row>
    <row r="50" spans="2:2" x14ac:dyDescent="0.2"/>
    <row r="51" spans="2:2" x14ac:dyDescent="0.2"/>
    <row r="52" spans="2:2" x14ac:dyDescent="0.2"/>
    <row r="53" spans="2:2" x14ac:dyDescent="0.2"/>
    <row r="54" spans="2:2" x14ac:dyDescent="0.2"/>
    <row r="55" spans="2:2" x14ac:dyDescent="0.2"/>
    <row r="56" spans="2:2" x14ac:dyDescent="0.2"/>
    <row r="57" spans="2:2" x14ac:dyDescent="0.2"/>
    <row r="58" spans="2:2" x14ac:dyDescent="0.2"/>
    <row r="59" spans="2:2" x14ac:dyDescent="0.2"/>
    <row r="60" spans="2:2" ht="12.75" customHeight="1" x14ac:dyDescent="0.2"/>
    <row r="61" spans="2:2" ht="12.75" customHeight="1" x14ac:dyDescent="0.2"/>
    <row r="62" spans="2:2" ht="12.75" customHeight="1" x14ac:dyDescent="0.2"/>
    <row r="63" spans="2:2" ht="12.75" customHeight="1" x14ac:dyDescent="0.2"/>
  </sheetData>
  <pageMargins left="0.25" right="0.25" top="0.75" bottom="0.75" header="0.3" footer="0.3"/>
  <pageSetup orientation="portrait" r:id="rId1"/>
  <headerFooter>
    <oddHeader xml:space="preserve">&amp;CSalary and Wage Cost Workbook
</oddHeader>
    <oddFooter>&amp;RMay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V40"/>
  <sheetViews>
    <sheetView showGridLines="0" tabSelected="1" showRuler="0" showWhiteSpace="0" view="pageLayout" zoomScale="145" zoomScaleNormal="100" zoomScalePageLayoutView="145" workbookViewId="0">
      <selection activeCell="B5" sqref="B5:D5"/>
    </sheetView>
  </sheetViews>
  <sheetFormatPr defaultColWidth="0" defaultRowHeight="12.75" zeroHeight="1" x14ac:dyDescent="0.2"/>
  <cols>
    <col min="1" max="1" width="48.140625" style="19" customWidth="1"/>
    <col min="2" max="2" width="14.140625" style="19" customWidth="1"/>
    <col min="3" max="3" width="12.42578125" style="19" customWidth="1"/>
    <col min="4" max="4" width="12.5703125" style="19" customWidth="1"/>
    <col min="5" max="5" width="12.140625" style="19" customWidth="1"/>
    <col min="6" max="6" width="11.5703125" style="19" customWidth="1"/>
    <col min="7" max="7" width="10.42578125" style="19" customWidth="1"/>
    <col min="8" max="8" width="9.7109375" style="19" customWidth="1"/>
    <col min="9" max="9" width="2.42578125" style="19" customWidth="1"/>
    <col min="10" max="256" width="9.140625" style="19" hidden="1" customWidth="1"/>
    <col min="257" max="16384" width="0" style="19" hidden="1"/>
  </cols>
  <sheetData>
    <row r="1" spans="1:9" x14ac:dyDescent="0.2">
      <c r="A1" s="21" t="s">
        <v>23</v>
      </c>
      <c r="B1" s="9"/>
      <c r="C1" s="9"/>
      <c r="D1" s="9"/>
      <c r="E1" s="9"/>
      <c r="F1" s="9"/>
      <c r="G1" s="9"/>
      <c r="H1" s="9"/>
    </row>
    <row r="2" spans="1:9" ht="12" customHeight="1" x14ac:dyDescent="0.2">
      <c r="A2" s="10" t="s">
        <v>2</v>
      </c>
      <c r="B2" s="10"/>
      <c r="C2" s="10"/>
      <c r="D2" s="10"/>
      <c r="E2" s="10"/>
      <c r="F2" s="10"/>
      <c r="G2" s="10"/>
      <c r="H2" s="10"/>
    </row>
    <row r="3" spans="1:9" ht="15.75" x14ac:dyDescent="0.25">
      <c r="A3" s="11" t="s">
        <v>35</v>
      </c>
      <c r="B3" s="11"/>
      <c r="C3" s="11"/>
      <c r="D3" s="11"/>
      <c r="E3" s="11"/>
      <c r="F3" s="11"/>
      <c r="G3" s="11"/>
      <c r="H3" s="11"/>
    </row>
    <row r="4" spans="1:9" ht="15.75" x14ac:dyDescent="0.25">
      <c r="A4" s="97" t="s">
        <v>19</v>
      </c>
      <c r="B4" s="98"/>
      <c r="C4" s="98"/>
      <c r="D4" s="98"/>
      <c r="E4" s="98"/>
      <c r="F4" s="98"/>
      <c r="G4" s="98"/>
      <c r="H4" s="99"/>
    </row>
    <row r="5" spans="1:9" s="20" customFormat="1" ht="18" customHeight="1" x14ac:dyDescent="0.2">
      <c r="A5" s="57" t="s">
        <v>34</v>
      </c>
      <c r="B5" s="123"/>
      <c r="C5" s="124"/>
      <c r="D5" s="109"/>
      <c r="E5" s="110" t="s">
        <v>38</v>
      </c>
      <c r="F5" s="118"/>
      <c r="G5" s="119"/>
      <c r="H5" s="120"/>
      <c r="I5" s="93">
        <f>G5</f>
        <v>0</v>
      </c>
    </row>
    <row r="6" spans="1:9" s="20" customFormat="1" ht="18" customHeight="1" x14ac:dyDescent="0.2">
      <c r="A6" s="57" t="s">
        <v>15</v>
      </c>
      <c r="B6" s="105"/>
      <c r="C6" s="106"/>
      <c r="D6" s="107" t="s">
        <v>39</v>
      </c>
      <c r="E6" s="108"/>
      <c r="F6" s="105"/>
      <c r="G6" s="106"/>
      <c r="H6" s="58"/>
    </row>
    <row r="7" spans="1:9" s="20" customFormat="1" ht="18" customHeight="1" x14ac:dyDescent="0.2">
      <c r="A7" s="57" t="s">
        <v>3</v>
      </c>
      <c r="B7" s="105"/>
      <c r="C7" s="109"/>
      <c r="D7" s="110" t="s">
        <v>40</v>
      </c>
      <c r="E7" s="111"/>
      <c r="F7" s="117"/>
      <c r="G7" s="117"/>
      <c r="H7" s="59"/>
    </row>
    <row r="8" spans="1:9" s="20" customFormat="1" ht="48" customHeight="1" x14ac:dyDescent="0.2">
      <c r="A8" s="60" t="s">
        <v>54</v>
      </c>
      <c r="B8" s="112"/>
      <c r="C8" s="113"/>
      <c r="D8" s="110" t="s">
        <v>36</v>
      </c>
      <c r="E8" s="114"/>
      <c r="F8" s="115"/>
      <c r="G8" s="116"/>
      <c r="H8" s="61"/>
    </row>
    <row r="9" spans="1:9" s="20" customFormat="1" ht="33.75" customHeight="1" x14ac:dyDescent="0.2">
      <c r="A9" s="60" t="s">
        <v>55</v>
      </c>
      <c r="B9" s="63"/>
      <c r="C9" s="100" t="s">
        <v>53</v>
      </c>
      <c r="D9" s="101"/>
      <c r="E9" s="102"/>
      <c r="F9" s="103"/>
      <c r="G9" s="104"/>
      <c r="H9" s="62"/>
    </row>
    <row r="10" spans="1:9" ht="15.75" x14ac:dyDescent="0.25">
      <c r="A10" s="97" t="s">
        <v>21</v>
      </c>
      <c r="B10" s="98"/>
      <c r="C10" s="98"/>
      <c r="D10" s="98"/>
      <c r="E10" s="98"/>
      <c r="F10" s="98"/>
      <c r="G10" s="98"/>
      <c r="H10" s="99"/>
    </row>
    <row r="11" spans="1:9" ht="64.5" customHeight="1" x14ac:dyDescent="0.2">
      <c r="A11" s="14"/>
      <c r="B11" s="43" t="s">
        <v>37</v>
      </c>
      <c r="C11" s="43" t="s">
        <v>88</v>
      </c>
      <c r="D11" s="43" t="s">
        <v>89</v>
      </c>
      <c r="E11" s="43" t="s">
        <v>90</v>
      </c>
      <c r="F11" s="43" t="s">
        <v>91</v>
      </c>
      <c r="G11" s="43" t="s">
        <v>92</v>
      </c>
      <c r="H11" s="52" t="s">
        <v>93</v>
      </c>
    </row>
    <row r="12" spans="1:9" x14ac:dyDescent="0.2">
      <c r="A12" s="15" t="s">
        <v>87</v>
      </c>
      <c r="B12" s="64">
        <f>SUM(B9+F9)</f>
        <v>0</v>
      </c>
      <c r="C12" s="55">
        <v>0</v>
      </c>
      <c r="D12" s="55">
        <v>0</v>
      </c>
      <c r="E12" s="55">
        <v>0</v>
      </c>
      <c r="F12" s="55">
        <v>0</v>
      </c>
      <c r="G12" s="55">
        <v>0</v>
      </c>
      <c r="H12" s="56">
        <v>0</v>
      </c>
    </row>
    <row r="13" spans="1:9" x14ac:dyDescent="0.2">
      <c r="A13" s="15" t="s">
        <v>42</v>
      </c>
      <c r="B13" s="53">
        <f>1</f>
        <v>1</v>
      </c>
      <c r="C13" s="54">
        <f>IF(C12&gt;0,SUM(C12)/SUM($B$9+$F$9),0)</f>
        <v>0</v>
      </c>
      <c r="D13" s="54">
        <f t="shared" ref="D13:H13" si="0">IF(D12&gt;0,SUM(D12)/SUM($B$9+$F$9),0)</f>
        <v>0</v>
      </c>
      <c r="E13" s="54">
        <f t="shared" si="0"/>
        <v>0</v>
      </c>
      <c r="F13" s="54">
        <f t="shared" si="0"/>
        <v>0</v>
      </c>
      <c r="G13" s="54">
        <f t="shared" si="0"/>
        <v>0</v>
      </c>
      <c r="H13" s="54">
        <f t="shared" si="0"/>
        <v>0</v>
      </c>
    </row>
    <row r="14" spans="1:9" x14ac:dyDescent="0.2">
      <c r="A14" s="15" t="s">
        <v>43</v>
      </c>
      <c r="B14" s="94">
        <v>0</v>
      </c>
      <c r="C14" s="16">
        <f>SUM(C13*$B$14)</f>
        <v>0</v>
      </c>
      <c r="D14" s="16">
        <f t="shared" ref="D14:H14" si="1">SUM(D13*$B$14)</f>
        <v>0</v>
      </c>
      <c r="E14" s="16">
        <f t="shared" si="1"/>
        <v>0</v>
      </c>
      <c r="F14" s="16">
        <f t="shared" si="1"/>
        <v>0</v>
      </c>
      <c r="G14" s="16">
        <f t="shared" si="1"/>
        <v>0</v>
      </c>
      <c r="H14" s="44">
        <f t="shared" si="1"/>
        <v>0</v>
      </c>
    </row>
    <row r="15" spans="1:9" x14ac:dyDescent="0.2">
      <c r="A15" s="15" t="s">
        <v>44</v>
      </c>
      <c r="B15" s="95">
        <v>0</v>
      </c>
      <c r="C15" s="16">
        <f t="shared" ref="C15:H15" si="2">SUM(C13*$B$15)</f>
        <v>0</v>
      </c>
      <c r="D15" s="16">
        <f t="shared" si="2"/>
        <v>0</v>
      </c>
      <c r="E15" s="16">
        <f t="shared" si="2"/>
        <v>0</v>
      </c>
      <c r="F15" s="16">
        <f t="shared" si="2"/>
        <v>0</v>
      </c>
      <c r="G15" s="16">
        <f t="shared" si="2"/>
        <v>0</v>
      </c>
      <c r="H15" s="44">
        <f t="shared" si="2"/>
        <v>0</v>
      </c>
    </row>
    <row r="16" spans="1:9" ht="25.5" x14ac:dyDescent="0.2">
      <c r="A16" s="15" t="s">
        <v>45</v>
      </c>
      <c r="B16" s="94">
        <v>0</v>
      </c>
      <c r="C16" s="16">
        <f t="shared" ref="C16:H16" si="3">SUM(C13*$B$16)</f>
        <v>0</v>
      </c>
      <c r="D16" s="16">
        <f t="shared" si="3"/>
        <v>0</v>
      </c>
      <c r="E16" s="16">
        <f t="shared" si="3"/>
        <v>0</v>
      </c>
      <c r="F16" s="16">
        <f t="shared" si="3"/>
        <v>0</v>
      </c>
      <c r="G16" s="16">
        <f t="shared" si="3"/>
        <v>0</v>
      </c>
      <c r="H16" s="44">
        <f t="shared" si="3"/>
        <v>0</v>
      </c>
    </row>
    <row r="17" spans="1:8" ht="25.5" x14ac:dyDescent="0.2">
      <c r="A17" s="15" t="s">
        <v>46</v>
      </c>
      <c r="B17" s="94">
        <v>0</v>
      </c>
      <c r="C17" s="16">
        <f t="shared" ref="C17:H17" si="4">SUM(C13*$B$17)</f>
        <v>0</v>
      </c>
      <c r="D17" s="16">
        <f t="shared" si="4"/>
        <v>0</v>
      </c>
      <c r="E17" s="16">
        <f t="shared" si="4"/>
        <v>0</v>
      </c>
      <c r="F17" s="16">
        <f t="shared" si="4"/>
        <v>0</v>
      </c>
      <c r="G17" s="16">
        <f t="shared" si="4"/>
        <v>0</v>
      </c>
      <c r="H17" s="44">
        <f t="shared" si="4"/>
        <v>0</v>
      </c>
    </row>
    <row r="18" spans="1:8" x14ac:dyDescent="0.2">
      <c r="A18" s="15" t="s">
        <v>47</v>
      </c>
      <c r="B18" s="94">
        <v>0</v>
      </c>
      <c r="C18" s="16">
        <f t="shared" ref="C18:H18" si="5">SUM(C13*$B$18)</f>
        <v>0</v>
      </c>
      <c r="D18" s="16">
        <f t="shared" si="5"/>
        <v>0</v>
      </c>
      <c r="E18" s="16">
        <f t="shared" si="5"/>
        <v>0</v>
      </c>
      <c r="F18" s="16">
        <f t="shared" si="5"/>
        <v>0</v>
      </c>
      <c r="G18" s="16">
        <f t="shared" si="5"/>
        <v>0</v>
      </c>
      <c r="H18" s="44">
        <f t="shared" si="5"/>
        <v>0</v>
      </c>
    </row>
    <row r="19" spans="1:8" ht="25.5" x14ac:dyDescent="0.2">
      <c r="A19" s="15" t="s">
        <v>48</v>
      </c>
      <c r="B19" s="94">
        <v>0</v>
      </c>
      <c r="C19" s="16">
        <f t="shared" ref="C19:H19" si="6">SUM(C13*$B$19)</f>
        <v>0</v>
      </c>
      <c r="D19" s="16">
        <f t="shared" si="6"/>
        <v>0</v>
      </c>
      <c r="E19" s="16">
        <f t="shared" si="6"/>
        <v>0</v>
      </c>
      <c r="F19" s="16">
        <f t="shared" si="6"/>
        <v>0</v>
      </c>
      <c r="G19" s="16">
        <f t="shared" si="6"/>
        <v>0</v>
      </c>
      <c r="H19" s="44">
        <f t="shared" si="6"/>
        <v>0</v>
      </c>
    </row>
    <row r="20" spans="1:8" ht="25.5" x14ac:dyDescent="0.2">
      <c r="A20" s="15" t="s">
        <v>49</v>
      </c>
      <c r="B20" s="42">
        <f>IF(B12&gt;0,(SUM($B$9*$B$8)+SUM($F$9*$F$8)+B14+B15+B16+B17+B18+B19)/B12,0)</f>
        <v>0</v>
      </c>
      <c r="C20" s="125"/>
      <c r="D20" s="126"/>
      <c r="E20" s="126"/>
      <c r="F20" s="126"/>
      <c r="G20" s="126"/>
      <c r="H20" s="127"/>
    </row>
    <row r="21" spans="1:8" ht="25.5" x14ac:dyDescent="0.2">
      <c r="A21" s="15" t="s">
        <v>50</v>
      </c>
      <c r="B21" s="42">
        <f>SUM(B20*B12)</f>
        <v>0</v>
      </c>
      <c r="C21" s="42">
        <f>SUM($B$20*C12)</f>
        <v>0</v>
      </c>
      <c r="D21" s="42">
        <f t="shared" ref="D21:H21" si="7">SUM($B$20*D12)</f>
        <v>0</v>
      </c>
      <c r="E21" s="42">
        <f t="shared" si="7"/>
        <v>0</v>
      </c>
      <c r="F21" s="42">
        <f t="shared" si="7"/>
        <v>0</v>
      </c>
      <c r="G21" s="42">
        <f t="shared" si="7"/>
        <v>0</v>
      </c>
      <c r="H21" s="42">
        <f t="shared" si="7"/>
        <v>0</v>
      </c>
    </row>
    <row r="22" spans="1:8" ht="24.75" customHeight="1" x14ac:dyDescent="0.2">
      <c r="A22" s="45" t="s">
        <v>52</v>
      </c>
      <c r="B22" s="36"/>
      <c r="C22" s="37"/>
      <c r="D22" s="94">
        <v>0</v>
      </c>
      <c r="E22" s="94">
        <v>0</v>
      </c>
      <c r="F22" s="94">
        <v>0</v>
      </c>
      <c r="G22" s="94">
        <v>0</v>
      </c>
      <c r="H22" s="96"/>
    </row>
    <row r="23" spans="1:8" ht="18" customHeight="1" x14ac:dyDescent="0.2">
      <c r="A23" s="15" t="s">
        <v>51</v>
      </c>
      <c r="B23" s="38"/>
      <c r="C23" s="39">
        <f>C21</f>
        <v>0</v>
      </c>
      <c r="D23" s="40">
        <f>D21+D22</f>
        <v>0</v>
      </c>
      <c r="E23" s="40">
        <f t="shared" ref="E23:G23" si="8">E21+E22</f>
        <v>0</v>
      </c>
      <c r="F23" s="40">
        <f t="shared" si="8"/>
        <v>0</v>
      </c>
      <c r="G23" s="40">
        <f t="shared" si="8"/>
        <v>0</v>
      </c>
      <c r="H23" s="41">
        <f>H21</f>
        <v>0</v>
      </c>
    </row>
    <row r="24" spans="1:8" ht="30.75" customHeight="1" x14ac:dyDescent="0.2">
      <c r="A24" s="18" t="s">
        <v>41</v>
      </c>
      <c r="B24" s="17"/>
      <c r="C24" s="17"/>
      <c r="D24" s="17"/>
      <c r="E24" s="17"/>
      <c r="F24" s="17"/>
      <c r="G24" s="17"/>
      <c r="H24" s="46"/>
    </row>
    <row r="25" spans="1:8" ht="7.5" customHeight="1" x14ac:dyDescent="0.2">
      <c r="A25" s="47" t="s">
        <v>0</v>
      </c>
      <c r="B25" s="12"/>
      <c r="C25" s="12"/>
      <c r="D25" s="12"/>
      <c r="E25" s="12"/>
      <c r="F25" s="12"/>
      <c r="G25" s="12"/>
      <c r="H25" s="48"/>
    </row>
    <row r="26" spans="1:8" x14ac:dyDescent="0.2">
      <c r="A26" s="49" t="s">
        <v>22</v>
      </c>
      <c r="B26" s="122"/>
      <c r="C26" s="122"/>
      <c r="D26" s="122"/>
      <c r="E26" s="50"/>
      <c r="F26" s="13"/>
      <c r="G26" s="13"/>
      <c r="H26" s="51"/>
    </row>
    <row r="27" spans="1:8" ht="24.75" customHeight="1" x14ac:dyDescent="0.2">
      <c r="A27" s="49" t="s">
        <v>4</v>
      </c>
      <c r="B27" s="121"/>
      <c r="C27" s="121"/>
      <c r="D27" s="121"/>
      <c r="E27" s="50"/>
      <c r="F27" s="13"/>
      <c r="G27" s="13"/>
      <c r="H27" s="51"/>
    </row>
    <row r="28" spans="1:8" s="13" customFormat="1" x14ac:dyDescent="0.2">
      <c r="A28" s="12"/>
      <c r="B28" s="12"/>
      <c r="C28" s="12"/>
      <c r="D28" s="12"/>
      <c r="E28" s="12"/>
      <c r="F28" s="12"/>
      <c r="G28" s="12"/>
      <c r="H28" s="12"/>
    </row>
    <row r="29" spans="1:8" s="13" customFormat="1" hidden="1" x14ac:dyDescent="0.2"/>
    <row r="30" spans="1:8" s="13" customFormat="1" hidden="1" x14ac:dyDescent="0.2"/>
    <row r="31" spans="1:8" hidden="1" x14ac:dyDescent="0.2"/>
    <row r="32" spans="1:8"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sheetData>
  <sheetProtection algorithmName="SHA-512" hashValue="31uMAGmOsoBZiBdrIlZAhey0OC7XNgBPF5Awhm49+Ruwc1M+m3KqrJVvkRSBYk1OMZMKKU7ovQ2RktlfxIdeyA==" saltValue="9dMliCPKRa0e1I6jguWsvw==" spinCount="100000" sheet="1" objects="1" scenarios="1"/>
  <mergeCells count="19">
    <mergeCell ref="B27:D27"/>
    <mergeCell ref="B26:D26"/>
    <mergeCell ref="B5:D5"/>
    <mergeCell ref="C20:H20"/>
    <mergeCell ref="A10:H10"/>
    <mergeCell ref="A4:H4"/>
    <mergeCell ref="C9:E9"/>
    <mergeCell ref="F9:G9"/>
    <mergeCell ref="B6:C6"/>
    <mergeCell ref="F6:G6"/>
    <mergeCell ref="D6:E6"/>
    <mergeCell ref="B7:C7"/>
    <mergeCell ref="D7:E7"/>
    <mergeCell ref="B8:C8"/>
    <mergeCell ref="D8:E8"/>
    <mergeCell ref="F8:G8"/>
    <mergeCell ref="F7:G7"/>
    <mergeCell ref="E5:F5"/>
    <mergeCell ref="G5:H5"/>
  </mergeCells>
  <phoneticPr fontId="2" type="noConversion"/>
  <dataValidations xWindow="370" yWindow="360" count="48">
    <dataValidation allowBlank="1" showInputMessage="1" showErrorMessage="1" prompt="Enter the amount of Worker's Compensation paid for the employee for the entire pay period." sqref="B16"/>
    <dataValidation allowBlank="1" showInputMessage="1" showErrorMessage="1" prompt="Enter the amount of Unemployment Insurance paid for the employee for the entire pay period." sqref="B17"/>
    <dataValidation allowBlank="1" showInputMessage="1" showErrorMessage="1" prompt="Enter the amount of Insurance Premiums paid for the employee for the entire pay period. Do not include the employee's contribution." sqref="B18"/>
    <dataValidation allowBlank="1" showInputMessage="1" showErrorMessage="1" prompt="Enter the total dollar amount of Other Benefits paid for the employee for the entire pay period. Do not include the employee's contribution." sqref="B19"/>
    <dataValidation allowBlank="1" showInputMessage="1" showErrorMessage="1" prompt="Enter the start date of the pay period for which reimbursement is requested." sqref="B6:C6"/>
    <dataValidation allowBlank="1" showInputMessage="1" showErrorMessage="1" prompt="Enter the full name of the employee as it appears on all support documentation." sqref="B7:C7"/>
    <dataValidation allowBlank="1" showInputMessage="1" showErrorMessage="1" promptTitle="Column A" prompt="Total Hours Worked Including HOME and Non-HOME Hours" sqref="B11"/>
    <dataValidation allowBlank="1" showInputMessage="1" showErrorMessage="1" promptTitle="Column B" prompt="Administrative Hours Allocated Costs" sqref="C11"/>
    <dataValidation allowBlank="1" showInputMessage="1" showErrorMessage="1" promptTitle="Column C" prompt="Project Soft Costs Allocated Costs" sqref="D11 F11:H11"/>
    <dataValidation allowBlank="1" showInputMessage="1" showErrorMessage="1" promptTitle="Row 3" prompt="Percentage of Total Hours worked in each category" sqref="A13"/>
    <dataValidation allowBlank="1" showInputMessage="1" showErrorMessage="1" prompt="Percentage of Total Hours worked in each category" sqref="B13:H13"/>
    <dataValidation allowBlank="1" showInputMessage="1" showErrorMessage="1" promptTitle="Row 4" prompt="Employer Social Security Contribution at 6.2%" sqref="A14"/>
    <dataValidation allowBlank="1" showInputMessage="1" showErrorMessage="1" prompt="Employer's share of FICA Contribution" sqref="B14"/>
    <dataValidation allowBlank="1" showInputMessage="1" showErrorMessage="1" promptTitle="Row 5" prompt="Medicare Contribution at 1.45%" sqref="A15"/>
    <dataValidation allowBlank="1" showInputMessage="1" showErrorMessage="1" prompt="Employer's share of Medicare Contribution " sqref="B15"/>
    <dataValidation allowBlank="1" showInputMessage="1" showErrorMessage="1" promptTitle="Row 6" prompt="Worker's Compensation paid by employer for the pay period worked." sqref="A16"/>
    <dataValidation allowBlank="1" showInputMessage="1" showErrorMessage="1" prompt="Worker's Compensation paid by employer for the pay period worked." sqref="C14:H16"/>
    <dataValidation allowBlank="1" showInputMessage="1" showErrorMessage="1" promptTitle="Row 7" prompt="Unemployment Insurance Paid by Employer for Pay Period Worked" sqref="A17"/>
    <dataValidation allowBlank="1" showInputMessage="1" showErrorMessage="1" prompt="Unemployment Insurance Paid by Employer for Pay Period Worked" sqref="C17:H17"/>
    <dataValidation allowBlank="1" showInputMessage="1" showErrorMessage="1" promptTitle="Row 8" prompt="Insurance premium(s) paid by employer for worker" sqref="A18"/>
    <dataValidation allowBlank="1" showInputMessage="1" showErrorMessage="1" prompt="Insurance premium(s) paid by employer for worker" sqref="C18:H18"/>
    <dataValidation allowBlank="1" showInputMessage="1" showErrorMessage="1" promptTitle="Row 9" prompt="Other Benefits Paid by Employer for Pay Period Worked" sqref="A19"/>
    <dataValidation allowBlank="1" showInputMessage="1" showErrorMessage="1" prompt="Other Benefits Paid by Employer for Pay Period Worked" sqref="C19:H19"/>
    <dataValidation allowBlank="1" showInputMessage="1" showErrorMessage="1" promptTitle="Row 10" prompt="Total Hourly Compensation for Pay Period Worked" sqref="A20"/>
    <dataValidation allowBlank="1" showInputMessage="1" showErrorMessage="1" prompt="Total amount, including benefits, of cost of employee to employer on an hourly basis for this pay period." sqref="B20"/>
    <dataValidation allowBlank="1" showInputMessage="1" showErrorMessage="1" promptTitle="Row 11" prompt="Total Compensation Paid per category during pay period." sqref="A21"/>
    <dataValidation allowBlank="1" showInputMessage="1" showErrorMessage="1" prompt="Total Compensation Paid per category during pay period." sqref="B21:H21"/>
    <dataValidation allowBlank="1" showInputMessage="1" showErrorMessage="1" prompt="Enter the end date of the pay period for which reimbursement is requested." sqref="D7 H7"/>
    <dataValidation allowBlank="1" showInputMessage="1" showErrorMessage="1" prompt="Enter Subrecipient Name" sqref="B5:D5"/>
    <dataValidation allowBlank="1" showInputMessage="1" showErrorMessage="1" prompt="Enter Contract Number" sqref="G5:H5"/>
    <dataValidation allowBlank="1" showInputMessage="1" showErrorMessage="1" prompt="Enter End Date for Pay Period for which reimbursement is requested" sqref="F6:G6"/>
    <dataValidation allowBlank="1" showInputMessage="1" showErrorMessage="1" prompt="Enter the base hourly rate of pay.  For salaried employees, this is the total base pay, excluding employer paid benefits, for all hours worked divided by the acutal number of hours worked. " sqref="B8:C8"/>
    <dataValidation allowBlank="1" showInputMessage="1" showErrorMessage="1" prompt="Enter the rate of pay for overtime for the hourly employee.  For salaried employees, leave this cell blank. " sqref="F8:G8"/>
    <dataValidation allowBlank="1" showInputMessage="1" showErrorMessage="1" prompt="Enter the title of the employee" sqref="F7:G7"/>
    <dataValidation allowBlank="1" showInputMessage="1" showErrorMessage="1" prompt="Enter the total number of hours worked at the base hourly rate by the employee for the entire pay period, including work that is not charged to this ESG Contract." sqref="B9"/>
    <dataValidation allowBlank="1" showInputMessage="1" showErrorMessage="1" prompt="Enter the total number of hours worked at the overtime hourly rate by the employee for the entire pay period, including work that is not charged to this ESG Contract." sqref="F9"/>
    <dataValidation allowBlank="1" showInputMessage="1" showErrorMessage="1" prompt="Enter the total hours of overtime worked during the pay period" sqref="B12"/>
    <dataValidation allowBlank="1" showInputMessage="1" showErrorMessage="1" prompt="Enter the total hours worked for which reimbursement is requested for Administration." sqref="C12"/>
    <dataValidation allowBlank="1" showInputMessage="1" showErrorMessage="1" prompt="Enter the total hours for which reimbursement is requested under Street Outreach" sqref="D12"/>
    <dataValidation allowBlank="1" showInputMessage="1" showErrorMessage="1" prompt="Enter the total hours for which reimbursement is requested under Emergency Shelter." sqref="E12"/>
    <dataValidation allowBlank="1" showInputMessage="1" showErrorMessage="1" prompt="Enter the total hours worked for which reimbursement is requested under Rapid Rehousing." sqref="F12"/>
    <dataValidation allowBlank="1" showInputMessage="1" showErrorMessage="1" prompt="Enter the total hours worked for which reimbursement is requested under Homeless Prevention" sqref="G12"/>
    <dataValidation allowBlank="1" showInputMessage="1" showErrorMessage="1" prompt="Enter the total hours worked for which reimbursement is requested under HMIS" sqref="H12"/>
    <dataValidation allowBlank="1" showInputMessage="1" showErrorMessage="1" promptTitle="Row 2" prompt="Base Pay for Hours Worked" sqref="A12"/>
    <dataValidation allowBlank="1" showInputMessage="1" showErrorMessage="1" prompt="Enter lump sum hazard pay under Street Outreach" sqref="D22"/>
    <dataValidation allowBlank="1" showInputMessage="1" showErrorMessage="1" prompt="Enter lump sum hazard pay under Emergency Shelter" sqref="E22"/>
    <dataValidation allowBlank="1" showInputMessage="1" showErrorMessage="1" prompt="Enter lump sum hazard pay under Rapid Rehousing" sqref="F22"/>
    <dataValidation allowBlank="1" showInputMessage="1" showErrorMessage="1" prompt="Enter lump sum hazard pay under Homeless Prevention" sqref="G22"/>
  </dataValidations>
  <hyperlinks>
    <hyperlink ref="A1" location="'Wage Cost Calculator '!E4" display="Link to Navigation Panel"/>
  </hyperlinks>
  <printOptions horizontalCentered="1"/>
  <pageMargins left="0.25" right="0.25" top="0.75" bottom="0.75" header="0.3" footer="0.3"/>
  <pageSetup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view="pageLayout" zoomScaleNormal="100" workbookViewId="0">
      <selection activeCell="B7" sqref="B7"/>
    </sheetView>
  </sheetViews>
  <sheetFormatPr defaultColWidth="0" defaultRowHeight="12.75" zeroHeight="1" x14ac:dyDescent="0.2"/>
  <cols>
    <col min="1" max="1" width="15.5703125" customWidth="1"/>
    <col min="2" max="2" width="12.7109375" customWidth="1"/>
    <col min="3" max="3" width="12.42578125" customWidth="1"/>
    <col min="4" max="4" width="12.7109375" customWidth="1"/>
    <col min="5" max="5" width="14.140625" customWidth="1"/>
    <col min="6" max="6" width="14.85546875" customWidth="1"/>
    <col min="7" max="7" width="15.7109375" customWidth="1"/>
    <col min="8" max="8" width="5.5703125" customWidth="1"/>
    <col min="9" max="16384" width="1.7109375" hidden="1"/>
  </cols>
  <sheetData>
    <row r="1" spans="1:7" ht="16.5" thickBot="1" x14ac:dyDescent="0.25">
      <c r="A1" s="130" t="str">
        <f>CONCATENATE("Monthly Timesheet for ESG CARES Contract Number ",'Wage Cost Calculator '!I5)</f>
        <v>Monthly Timesheet for ESG CARES Contract Number 0</v>
      </c>
      <c r="B1" s="131"/>
      <c r="C1" s="131"/>
      <c r="D1" s="131"/>
      <c r="E1" s="131"/>
      <c r="F1" s="131"/>
      <c r="G1" s="132"/>
    </row>
    <row r="2" spans="1:7" x14ac:dyDescent="0.2">
      <c r="A2" s="73" t="s">
        <v>56</v>
      </c>
      <c r="B2" s="133">
        <f>'Wage Cost Calculator '!B5:D5</f>
        <v>0</v>
      </c>
      <c r="C2" s="134"/>
      <c r="D2" s="134"/>
      <c r="E2" s="134"/>
      <c r="F2" s="134"/>
      <c r="G2" s="135"/>
    </row>
    <row r="3" spans="1:7" x14ac:dyDescent="0.2">
      <c r="A3" s="74" t="s">
        <v>1</v>
      </c>
      <c r="B3" s="136">
        <f>'Wage Cost Calculator '!B7:C7</f>
        <v>0</v>
      </c>
      <c r="C3" s="137"/>
      <c r="D3" s="137"/>
      <c r="E3" s="138"/>
      <c r="F3" s="139"/>
      <c r="G3" s="75"/>
    </row>
    <row r="4" spans="1:7" x14ac:dyDescent="0.2">
      <c r="A4" s="68"/>
      <c r="B4" s="65"/>
      <c r="C4" s="66"/>
      <c r="D4" s="66"/>
      <c r="E4" s="68"/>
      <c r="F4" s="69"/>
      <c r="G4" s="67"/>
    </row>
    <row r="5" spans="1:7" ht="25.5" x14ac:dyDescent="0.2">
      <c r="A5" s="76" t="s">
        <v>69</v>
      </c>
      <c r="B5" s="77" t="s">
        <v>57</v>
      </c>
      <c r="C5" s="77" t="s">
        <v>58</v>
      </c>
      <c r="D5" s="77" t="s">
        <v>59</v>
      </c>
      <c r="E5" s="77" t="s">
        <v>60</v>
      </c>
      <c r="F5" s="77" t="s">
        <v>61</v>
      </c>
      <c r="G5" s="77" t="s">
        <v>67</v>
      </c>
    </row>
    <row r="6" spans="1:7" x14ac:dyDescent="0.2">
      <c r="A6" s="80" t="s">
        <v>62</v>
      </c>
      <c r="B6" s="81"/>
      <c r="C6" s="81"/>
      <c r="D6" s="81"/>
      <c r="E6" s="81"/>
      <c r="F6" s="81"/>
      <c r="G6" s="82"/>
    </row>
    <row r="7" spans="1:7" x14ac:dyDescent="0.2">
      <c r="A7" s="86" t="s">
        <v>130</v>
      </c>
      <c r="B7" s="87">
        <v>0</v>
      </c>
      <c r="C7" s="87">
        <v>0</v>
      </c>
      <c r="D7" s="87">
        <v>0</v>
      </c>
      <c r="E7" s="87">
        <v>0</v>
      </c>
      <c r="F7" s="87">
        <v>0</v>
      </c>
      <c r="G7" s="87">
        <v>0</v>
      </c>
    </row>
    <row r="8" spans="1:7" x14ac:dyDescent="0.2">
      <c r="A8" s="86" t="s">
        <v>130</v>
      </c>
      <c r="B8" s="87">
        <v>0</v>
      </c>
      <c r="C8" s="87">
        <v>0</v>
      </c>
      <c r="D8" s="87">
        <v>0</v>
      </c>
      <c r="E8" s="87">
        <v>0</v>
      </c>
      <c r="F8" s="87">
        <v>0</v>
      </c>
      <c r="G8" s="87">
        <v>0</v>
      </c>
    </row>
    <row r="9" spans="1:7" x14ac:dyDescent="0.2">
      <c r="A9" s="86" t="s">
        <v>130</v>
      </c>
      <c r="B9" s="87">
        <v>0</v>
      </c>
      <c r="C9" s="87">
        <v>0</v>
      </c>
      <c r="D9" s="87">
        <v>0</v>
      </c>
      <c r="E9" s="87">
        <v>0</v>
      </c>
      <c r="F9" s="87">
        <v>0</v>
      </c>
      <c r="G9" s="87">
        <v>0</v>
      </c>
    </row>
    <row r="10" spans="1:7" x14ac:dyDescent="0.2">
      <c r="A10" s="86" t="s">
        <v>130</v>
      </c>
      <c r="B10" s="87">
        <v>0</v>
      </c>
      <c r="C10" s="87">
        <v>0</v>
      </c>
      <c r="D10" s="87">
        <v>0</v>
      </c>
      <c r="E10" s="87">
        <v>0</v>
      </c>
      <c r="F10" s="87">
        <v>0</v>
      </c>
      <c r="G10" s="87">
        <v>0</v>
      </c>
    </row>
    <row r="11" spans="1:7" x14ac:dyDescent="0.2">
      <c r="A11" s="86" t="s">
        <v>130</v>
      </c>
      <c r="B11" s="87">
        <v>0</v>
      </c>
      <c r="C11" s="87">
        <v>0</v>
      </c>
      <c r="D11" s="87">
        <v>0</v>
      </c>
      <c r="E11" s="87">
        <v>0</v>
      </c>
      <c r="F11" s="87">
        <v>0</v>
      </c>
      <c r="G11" s="87">
        <v>0</v>
      </c>
    </row>
    <row r="12" spans="1:7" x14ac:dyDescent="0.2">
      <c r="A12" s="86" t="s">
        <v>130</v>
      </c>
      <c r="B12" s="87">
        <v>0</v>
      </c>
      <c r="C12" s="87">
        <v>0</v>
      </c>
      <c r="D12" s="87">
        <v>0</v>
      </c>
      <c r="E12" s="87">
        <v>0</v>
      </c>
      <c r="F12" s="87">
        <v>0</v>
      </c>
      <c r="G12" s="87">
        <v>0</v>
      </c>
    </row>
    <row r="13" spans="1:7" x14ac:dyDescent="0.2">
      <c r="A13" s="86" t="s">
        <v>130</v>
      </c>
      <c r="B13" s="87">
        <v>0</v>
      </c>
      <c r="C13" s="87">
        <v>0</v>
      </c>
      <c r="D13" s="87">
        <v>0</v>
      </c>
      <c r="E13" s="87">
        <v>0</v>
      </c>
      <c r="F13" s="87">
        <v>0</v>
      </c>
      <c r="G13" s="87">
        <v>0</v>
      </c>
    </row>
    <row r="14" spans="1:7" x14ac:dyDescent="0.2">
      <c r="A14" s="80" t="s">
        <v>63</v>
      </c>
      <c r="B14" s="83"/>
      <c r="C14" s="83"/>
      <c r="D14" s="83"/>
      <c r="E14" s="83"/>
      <c r="F14" s="83"/>
      <c r="G14" s="82"/>
    </row>
    <row r="15" spans="1:7" x14ac:dyDescent="0.2">
      <c r="A15" s="86" t="s">
        <v>130</v>
      </c>
      <c r="B15" s="87">
        <v>0</v>
      </c>
      <c r="C15" s="87">
        <v>0</v>
      </c>
      <c r="D15" s="87">
        <v>0</v>
      </c>
      <c r="E15" s="87">
        <v>0</v>
      </c>
      <c r="F15" s="87">
        <v>0</v>
      </c>
      <c r="G15" s="88">
        <v>0</v>
      </c>
    </row>
    <row r="16" spans="1:7" x14ac:dyDescent="0.2">
      <c r="A16" s="86" t="s">
        <v>130</v>
      </c>
      <c r="B16" s="87">
        <v>0</v>
      </c>
      <c r="C16" s="87">
        <v>0</v>
      </c>
      <c r="D16" s="87">
        <v>0</v>
      </c>
      <c r="E16" s="87">
        <v>0</v>
      </c>
      <c r="F16" s="87">
        <v>0</v>
      </c>
      <c r="G16" s="88">
        <v>0</v>
      </c>
    </row>
    <row r="17" spans="1:7" x14ac:dyDescent="0.2">
      <c r="A17" s="86" t="s">
        <v>130</v>
      </c>
      <c r="B17" s="87">
        <v>0</v>
      </c>
      <c r="C17" s="87">
        <v>0</v>
      </c>
      <c r="D17" s="87">
        <v>0</v>
      </c>
      <c r="E17" s="87">
        <v>0</v>
      </c>
      <c r="F17" s="87">
        <v>0</v>
      </c>
      <c r="G17" s="88">
        <v>0</v>
      </c>
    </row>
    <row r="18" spans="1:7" x14ac:dyDescent="0.2">
      <c r="A18" s="86" t="s">
        <v>130</v>
      </c>
      <c r="B18" s="87">
        <v>0</v>
      </c>
      <c r="C18" s="87">
        <v>0</v>
      </c>
      <c r="D18" s="87">
        <v>0</v>
      </c>
      <c r="E18" s="87">
        <v>0</v>
      </c>
      <c r="F18" s="87">
        <v>0</v>
      </c>
      <c r="G18" s="88">
        <v>0</v>
      </c>
    </row>
    <row r="19" spans="1:7" x14ac:dyDescent="0.2">
      <c r="A19" s="86" t="s">
        <v>130</v>
      </c>
      <c r="B19" s="87">
        <v>0</v>
      </c>
      <c r="C19" s="87">
        <v>0</v>
      </c>
      <c r="D19" s="87">
        <v>0</v>
      </c>
      <c r="E19" s="87">
        <v>0</v>
      </c>
      <c r="F19" s="87">
        <v>0</v>
      </c>
      <c r="G19" s="88">
        <v>0</v>
      </c>
    </row>
    <row r="20" spans="1:7" x14ac:dyDescent="0.2">
      <c r="A20" s="86" t="s">
        <v>130</v>
      </c>
      <c r="B20" s="87">
        <v>0</v>
      </c>
      <c r="C20" s="87">
        <v>0</v>
      </c>
      <c r="D20" s="87">
        <v>0</v>
      </c>
      <c r="E20" s="87">
        <v>0</v>
      </c>
      <c r="F20" s="87">
        <v>0</v>
      </c>
      <c r="G20" s="88">
        <v>0</v>
      </c>
    </row>
    <row r="21" spans="1:7" x14ac:dyDescent="0.2">
      <c r="A21" s="86" t="s">
        <v>130</v>
      </c>
      <c r="B21" s="87">
        <v>0</v>
      </c>
      <c r="C21" s="87">
        <v>0</v>
      </c>
      <c r="D21" s="87">
        <v>0</v>
      </c>
      <c r="E21" s="87">
        <v>0</v>
      </c>
      <c r="F21" s="87">
        <v>0</v>
      </c>
      <c r="G21" s="88">
        <v>0</v>
      </c>
    </row>
    <row r="22" spans="1:7" x14ac:dyDescent="0.2">
      <c r="A22" s="80" t="s">
        <v>64</v>
      </c>
      <c r="B22" s="84"/>
      <c r="C22" s="85"/>
      <c r="D22" s="85"/>
      <c r="E22" s="85"/>
      <c r="F22" s="85"/>
      <c r="G22" s="82"/>
    </row>
    <row r="23" spans="1:7" x14ac:dyDescent="0.2">
      <c r="A23" s="86" t="s">
        <v>130</v>
      </c>
      <c r="B23" s="87">
        <v>0</v>
      </c>
      <c r="C23" s="87">
        <v>0</v>
      </c>
      <c r="D23" s="87">
        <v>0</v>
      </c>
      <c r="E23" s="87">
        <v>0</v>
      </c>
      <c r="F23" s="87">
        <v>0</v>
      </c>
      <c r="G23" s="88">
        <v>0</v>
      </c>
    </row>
    <row r="24" spans="1:7" x14ac:dyDescent="0.2">
      <c r="A24" s="86" t="s">
        <v>130</v>
      </c>
      <c r="B24" s="87">
        <v>0</v>
      </c>
      <c r="C24" s="87">
        <v>0</v>
      </c>
      <c r="D24" s="87">
        <v>0</v>
      </c>
      <c r="E24" s="87">
        <v>0</v>
      </c>
      <c r="F24" s="87">
        <v>0</v>
      </c>
      <c r="G24" s="88">
        <v>0</v>
      </c>
    </row>
    <row r="25" spans="1:7" x14ac:dyDescent="0.2">
      <c r="A25" s="86" t="s">
        <v>130</v>
      </c>
      <c r="B25" s="87">
        <v>0</v>
      </c>
      <c r="C25" s="87">
        <v>0</v>
      </c>
      <c r="D25" s="87">
        <v>0</v>
      </c>
      <c r="E25" s="87">
        <v>0</v>
      </c>
      <c r="F25" s="87">
        <v>0</v>
      </c>
      <c r="G25" s="88">
        <v>0</v>
      </c>
    </row>
    <row r="26" spans="1:7" x14ac:dyDescent="0.2">
      <c r="A26" s="86" t="s">
        <v>130</v>
      </c>
      <c r="B26" s="87">
        <v>0</v>
      </c>
      <c r="C26" s="87">
        <v>0</v>
      </c>
      <c r="D26" s="87">
        <v>0</v>
      </c>
      <c r="E26" s="87">
        <v>0</v>
      </c>
      <c r="F26" s="87">
        <v>0</v>
      </c>
      <c r="G26" s="88">
        <v>0</v>
      </c>
    </row>
    <row r="27" spans="1:7" x14ac:dyDescent="0.2">
      <c r="A27" s="86" t="s">
        <v>130</v>
      </c>
      <c r="B27" s="87">
        <v>0</v>
      </c>
      <c r="C27" s="87">
        <v>0</v>
      </c>
      <c r="D27" s="87">
        <v>0</v>
      </c>
      <c r="E27" s="87">
        <v>0</v>
      </c>
      <c r="F27" s="87">
        <v>0</v>
      </c>
      <c r="G27" s="88">
        <v>0</v>
      </c>
    </row>
    <row r="28" spans="1:7" x14ac:dyDescent="0.2">
      <c r="A28" s="86" t="s">
        <v>130</v>
      </c>
      <c r="B28" s="87">
        <v>0</v>
      </c>
      <c r="C28" s="87">
        <v>0</v>
      </c>
      <c r="D28" s="87">
        <v>0</v>
      </c>
      <c r="E28" s="87">
        <v>0</v>
      </c>
      <c r="F28" s="87">
        <v>0</v>
      </c>
      <c r="G28" s="88">
        <v>0</v>
      </c>
    </row>
    <row r="29" spans="1:7" x14ac:dyDescent="0.2">
      <c r="A29" s="86" t="s">
        <v>130</v>
      </c>
      <c r="B29" s="87">
        <v>0</v>
      </c>
      <c r="C29" s="87">
        <v>0</v>
      </c>
      <c r="D29" s="87">
        <v>0</v>
      </c>
      <c r="E29" s="87">
        <v>0</v>
      </c>
      <c r="F29" s="87">
        <v>0</v>
      </c>
      <c r="G29" s="88">
        <v>0</v>
      </c>
    </row>
    <row r="30" spans="1:7" x14ac:dyDescent="0.2">
      <c r="A30" s="80" t="s">
        <v>65</v>
      </c>
      <c r="B30" s="84"/>
      <c r="C30" s="85"/>
      <c r="D30" s="85"/>
      <c r="E30" s="85"/>
      <c r="F30" s="85"/>
      <c r="G30" s="82"/>
    </row>
    <row r="31" spans="1:7" x14ac:dyDescent="0.2">
      <c r="A31" s="86" t="s">
        <v>130</v>
      </c>
      <c r="B31" s="87">
        <v>0</v>
      </c>
      <c r="C31" s="87">
        <v>0</v>
      </c>
      <c r="D31" s="87">
        <v>0</v>
      </c>
      <c r="E31" s="87">
        <v>0</v>
      </c>
      <c r="F31" s="87">
        <v>0</v>
      </c>
      <c r="G31" s="88">
        <v>0</v>
      </c>
    </row>
    <row r="32" spans="1:7" x14ac:dyDescent="0.2">
      <c r="A32" s="86" t="s">
        <v>130</v>
      </c>
      <c r="B32" s="87">
        <v>0</v>
      </c>
      <c r="C32" s="87">
        <v>0</v>
      </c>
      <c r="D32" s="87">
        <v>0</v>
      </c>
      <c r="E32" s="87">
        <v>0</v>
      </c>
      <c r="F32" s="87">
        <v>0</v>
      </c>
      <c r="G32" s="88">
        <v>0</v>
      </c>
    </row>
    <row r="33" spans="1:7" x14ac:dyDescent="0.2">
      <c r="A33" s="86" t="s">
        <v>130</v>
      </c>
      <c r="B33" s="87">
        <v>0</v>
      </c>
      <c r="C33" s="87">
        <v>0</v>
      </c>
      <c r="D33" s="87">
        <v>0</v>
      </c>
      <c r="E33" s="87">
        <v>0</v>
      </c>
      <c r="F33" s="87">
        <v>0</v>
      </c>
      <c r="G33" s="88">
        <v>0</v>
      </c>
    </row>
    <row r="34" spans="1:7" x14ac:dyDescent="0.2">
      <c r="A34" s="86" t="s">
        <v>130</v>
      </c>
      <c r="B34" s="87">
        <v>0</v>
      </c>
      <c r="C34" s="87">
        <v>0</v>
      </c>
      <c r="D34" s="87">
        <v>0</v>
      </c>
      <c r="E34" s="87">
        <v>0</v>
      </c>
      <c r="F34" s="87">
        <v>0</v>
      </c>
      <c r="G34" s="88">
        <v>0</v>
      </c>
    </row>
    <row r="35" spans="1:7" x14ac:dyDescent="0.2">
      <c r="A35" s="86" t="s">
        <v>130</v>
      </c>
      <c r="B35" s="87">
        <v>0</v>
      </c>
      <c r="C35" s="87">
        <v>0</v>
      </c>
      <c r="D35" s="87">
        <v>0</v>
      </c>
      <c r="E35" s="87">
        <v>0</v>
      </c>
      <c r="F35" s="87">
        <v>0</v>
      </c>
      <c r="G35" s="88">
        <v>0</v>
      </c>
    </row>
    <row r="36" spans="1:7" x14ac:dyDescent="0.2">
      <c r="A36" s="86" t="s">
        <v>130</v>
      </c>
      <c r="B36" s="87">
        <v>0</v>
      </c>
      <c r="C36" s="87">
        <v>0</v>
      </c>
      <c r="D36" s="87">
        <v>0</v>
      </c>
      <c r="E36" s="87">
        <v>0</v>
      </c>
      <c r="F36" s="87">
        <v>0</v>
      </c>
      <c r="G36" s="88">
        <v>0</v>
      </c>
    </row>
    <row r="37" spans="1:7" x14ac:dyDescent="0.2">
      <c r="A37" s="86" t="s">
        <v>130</v>
      </c>
      <c r="B37" s="87">
        <v>0</v>
      </c>
      <c r="C37" s="87">
        <v>0</v>
      </c>
      <c r="D37" s="87">
        <v>0</v>
      </c>
      <c r="E37" s="87">
        <v>0</v>
      </c>
      <c r="F37" s="87">
        <v>0</v>
      </c>
      <c r="G37" s="88">
        <v>0</v>
      </c>
    </row>
    <row r="38" spans="1:7" x14ac:dyDescent="0.2">
      <c r="A38" s="80" t="s">
        <v>66</v>
      </c>
      <c r="B38" s="84"/>
      <c r="C38" s="85"/>
      <c r="D38" s="85"/>
      <c r="E38" s="85"/>
      <c r="F38" s="85"/>
      <c r="G38" s="82"/>
    </row>
    <row r="39" spans="1:7" x14ac:dyDescent="0.2">
      <c r="A39" s="86" t="s">
        <v>130</v>
      </c>
      <c r="B39" s="87">
        <v>0</v>
      </c>
      <c r="C39" s="87">
        <v>0</v>
      </c>
      <c r="D39" s="87">
        <v>0</v>
      </c>
      <c r="E39" s="87">
        <v>0</v>
      </c>
      <c r="F39" s="87">
        <v>0</v>
      </c>
      <c r="G39" s="88">
        <v>0</v>
      </c>
    </row>
    <row r="40" spans="1:7" x14ac:dyDescent="0.2">
      <c r="A40" s="86" t="s">
        <v>130</v>
      </c>
      <c r="B40" s="89">
        <v>0</v>
      </c>
      <c r="C40" s="89">
        <v>0</v>
      </c>
      <c r="D40" s="89">
        <v>0</v>
      </c>
      <c r="E40" s="89">
        <v>0</v>
      </c>
      <c r="F40" s="89">
        <v>0</v>
      </c>
      <c r="G40" s="90">
        <v>0</v>
      </c>
    </row>
    <row r="41" spans="1:7" x14ac:dyDescent="0.2">
      <c r="A41" s="86" t="s">
        <v>130</v>
      </c>
      <c r="B41" s="89">
        <v>0</v>
      </c>
      <c r="C41" s="89">
        <v>0</v>
      </c>
      <c r="D41" s="89">
        <v>0</v>
      </c>
      <c r="E41" s="89">
        <v>0</v>
      </c>
      <c r="F41" s="89">
        <v>0</v>
      </c>
      <c r="G41" s="90">
        <v>0</v>
      </c>
    </row>
    <row r="42" spans="1:7" x14ac:dyDescent="0.2">
      <c r="A42" s="86" t="s">
        <v>130</v>
      </c>
      <c r="B42" s="89">
        <v>0</v>
      </c>
      <c r="C42" s="89">
        <v>0</v>
      </c>
      <c r="D42" s="89">
        <v>0</v>
      </c>
      <c r="E42" s="89">
        <v>0</v>
      </c>
      <c r="F42" s="89">
        <v>0</v>
      </c>
      <c r="G42" s="90">
        <v>0</v>
      </c>
    </row>
    <row r="43" spans="1:7" x14ac:dyDescent="0.2">
      <c r="A43" s="86" t="s">
        <v>130</v>
      </c>
      <c r="B43" s="89">
        <v>0</v>
      </c>
      <c r="C43" s="89">
        <v>0</v>
      </c>
      <c r="D43" s="89">
        <v>0</v>
      </c>
      <c r="E43" s="89">
        <v>0</v>
      </c>
      <c r="F43" s="89">
        <v>0</v>
      </c>
      <c r="G43" s="90">
        <v>0</v>
      </c>
    </row>
    <row r="44" spans="1:7" x14ac:dyDescent="0.2">
      <c r="A44" s="86" t="s">
        <v>130</v>
      </c>
      <c r="B44" s="89">
        <v>0</v>
      </c>
      <c r="C44" s="89">
        <v>0</v>
      </c>
      <c r="D44" s="89">
        <v>0</v>
      </c>
      <c r="E44" s="89">
        <v>0</v>
      </c>
      <c r="F44" s="89">
        <v>0</v>
      </c>
      <c r="G44" s="90">
        <v>0</v>
      </c>
    </row>
    <row r="45" spans="1:7" x14ac:dyDescent="0.2">
      <c r="A45" s="86" t="s">
        <v>130</v>
      </c>
      <c r="B45" s="91">
        <v>0</v>
      </c>
      <c r="C45" s="91">
        <v>0</v>
      </c>
      <c r="D45" s="91">
        <v>0</v>
      </c>
      <c r="E45" s="91">
        <v>0</v>
      </c>
      <c r="F45" s="91">
        <v>0</v>
      </c>
      <c r="G45" s="92">
        <v>0</v>
      </c>
    </row>
    <row r="46" spans="1:7" x14ac:dyDescent="0.2">
      <c r="A46" s="78" t="s">
        <v>68</v>
      </c>
      <c r="B46" s="79">
        <f>SUM(B7:B45)</f>
        <v>0</v>
      </c>
      <c r="C46" s="79">
        <f t="shared" ref="C46:G46" si="0">SUM(C7:C45)</f>
        <v>0</v>
      </c>
      <c r="D46" s="79">
        <f t="shared" si="0"/>
        <v>0</v>
      </c>
      <c r="E46" s="79">
        <f t="shared" si="0"/>
        <v>0</v>
      </c>
      <c r="F46" s="79">
        <f t="shared" si="0"/>
        <v>0</v>
      </c>
      <c r="G46" s="79">
        <f t="shared" si="0"/>
        <v>0</v>
      </c>
    </row>
    <row r="47" spans="1:7" ht="15.75" customHeight="1" x14ac:dyDescent="0.2">
      <c r="A47" s="2" t="s">
        <v>5</v>
      </c>
    </row>
    <row r="48" spans="1:7" ht="27.75" customHeight="1" x14ac:dyDescent="0.2">
      <c r="A48" s="140" t="str">
        <f>CONCATENATE("I, ",B3,", hereby certify that I worked directly on the ESG CARES Program during the hours and dates provided herein:")</f>
        <v>I, 0, hereby certify that I worked directly on the ESG CARES Program during the hours and dates provided herein:</v>
      </c>
      <c r="B48" s="141"/>
      <c r="C48" s="141"/>
      <c r="D48" s="141"/>
      <c r="E48" s="141"/>
      <c r="F48" s="141"/>
      <c r="G48" s="141"/>
    </row>
    <row r="49" spans="1:7" ht="24.75" customHeight="1" x14ac:dyDescent="0.2">
      <c r="A49" s="70"/>
      <c r="B49" s="71"/>
      <c r="C49" s="71"/>
      <c r="D49" s="71"/>
      <c r="E49" s="71"/>
      <c r="F49" s="71"/>
      <c r="G49" s="71"/>
    </row>
    <row r="50" spans="1:7" x14ac:dyDescent="0.2">
      <c r="A50" s="128" t="str">
        <f>CONCATENATE(B3," Signature:")</f>
        <v>0 Signature:</v>
      </c>
      <c r="B50" s="129"/>
      <c r="C50" s="72"/>
      <c r="D50" s="72"/>
      <c r="E50" s="72"/>
      <c r="F50" s="72"/>
      <c r="G50" s="72"/>
    </row>
    <row r="51" spans="1:7" ht="19.5" customHeight="1" x14ac:dyDescent="0.2"/>
    <row r="52" spans="1:7" x14ac:dyDescent="0.2">
      <c r="A52" s="128" t="s">
        <v>4</v>
      </c>
      <c r="B52" s="129"/>
      <c r="C52" s="72"/>
      <c r="D52" s="72"/>
      <c r="E52" s="72"/>
      <c r="F52" s="72"/>
    </row>
    <row r="53" spans="1:7" x14ac:dyDescent="0.2"/>
  </sheetData>
  <sheetProtection algorithmName="SHA-512" hashValue="L5EFZS0jEL1dRoa0jX9cFR88Ce46PFiVXHr/fUTGiyy6uTw75oHqxQilzeiAOb4BU5BUGpkqGbhCma1TK9vPvg==" saltValue="642lNWG2EzmLUVj7Nu8mPg==" spinCount="100000" sheet="1" objects="1" scenarios="1"/>
  <mergeCells count="7">
    <mergeCell ref="A52:B52"/>
    <mergeCell ref="A1:G1"/>
    <mergeCell ref="B2:G2"/>
    <mergeCell ref="B3:D3"/>
    <mergeCell ref="E3:F3"/>
    <mergeCell ref="A48:G48"/>
    <mergeCell ref="A50:B50"/>
  </mergeCells>
  <dataValidations xWindow="914" yWindow="664" count="14">
    <dataValidation allowBlank="1" showInputMessage="1" showErrorMessage="1" prompt="Subrecipient Name" sqref="B2:G2"/>
    <dataValidation allowBlank="1" showInputMessage="1" showErrorMessage="1" prompt="Hourly rate of pay" sqref="G3:G4"/>
    <dataValidation allowBlank="1" showInputMessage="1" showErrorMessage="1" prompt="Name of employee whose wages are to be reimbursed." sqref="B3:B4"/>
    <dataValidation allowBlank="1" showInputMessage="1" showErrorMessage="1" prompt="Enter Date for Hours Worked in Week 1:" sqref="A7:A13"/>
    <dataValidation allowBlank="1" showInputMessage="1" showErrorMessage="1" prompt="Enter Date for Hours Worked in Week 2:" sqref="A15:A21"/>
    <dataValidation allowBlank="1" showInputMessage="1" showErrorMessage="1" prompt="Enter Date for Hours Worked in Week 3:" sqref="A23:A29"/>
    <dataValidation allowBlank="1" showInputMessage="1" showErrorMessage="1" prompt="Enter Date for Hours Worked in Week 4:" sqref="A31:A37"/>
    <dataValidation allowBlank="1" showInputMessage="1" showErrorMessage="1" prompt="Enter Date for Hours Worked in Week 5:" sqref="A39:A45 B46:G46"/>
    <dataValidation allowBlank="1" showInputMessage="1" showErrorMessage="1" prompt="Enter number of hours worked for Administration on the specified date." sqref="B7:B13 B39:B45 B15:B21 B23:B29 B31:B37"/>
    <dataValidation allowBlank="1" showInputMessage="1" showErrorMessage="1" prompt="Enter number of hours worked for Street Outreach on the specified date." sqref="C7:C13 C39:C45 C15:C21 C23:C29 C31:C37"/>
    <dataValidation allowBlank="1" showInputMessage="1" showErrorMessage="1" prompt="Enter number of hours worked for Emergency Shelter on the specified date." sqref="D7:D13 D39:D45 D15:D21 D23:D29 D31:D37"/>
    <dataValidation allowBlank="1" showInputMessage="1" showErrorMessage="1" prompt="Enter number of hours worked for HMIS on the specified date." sqref="G7:G13 G39:G45 G15:G21 G23:G29 G31:G37"/>
    <dataValidation allowBlank="1" showInputMessage="1" showErrorMessage="1" prompt="Enter number of hours worked for Homeless Prevention on the specified date." sqref="F7:F13 F39:F45 F15:F21 F23:F29 F31:F37"/>
    <dataValidation allowBlank="1" showInputMessage="1" showErrorMessage="1" prompt="Enter number of hours worked for Rapid Rehousing on the specified date." sqref="E7:E13 E39:E45 E15:E21 E23:E29 E31:E37"/>
  </dataValidations>
  <pageMargins left="0.25" right="0.25" top="0.75" bottom="0.41666666666666669"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Contents &amp; Instructions</vt:lpstr>
      <vt:lpstr>Wage Cost Calculator </vt:lpstr>
      <vt:lpstr>Time Sheet</vt:lpstr>
      <vt:lpstr>'Wage Cost Calculator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Salary and Wage Cost Calculator and Timesheet</dc:title>
  <dc:creator>TDHCA</dc:creator>
  <cp:lastModifiedBy>NCantu</cp:lastModifiedBy>
  <cp:lastPrinted>2021-02-23T22:56:00Z</cp:lastPrinted>
  <dcterms:created xsi:type="dcterms:W3CDTF">2007-03-30T19:30:39Z</dcterms:created>
  <dcterms:modified xsi:type="dcterms:W3CDTF">2021-03-09T20:36:32Z</dcterms:modified>
</cp:coreProperties>
</file>